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1080" yWindow="-105" windowWidth="22065" windowHeight="1317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U34" i="10"/>
  <c r="U35" i="10" s="1"/>
  <c r="C34" i="10"/>
  <c r="AM34" i="10" l="1"/>
  <c r="AM35"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<sst xmlns="http://schemas.openxmlformats.org/spreadsheetml/2006/main" count="1181" uniqueCount="629">
  <si>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</si>
  <si>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</si>
  <si>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</si>
  <si>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</si>
  <si>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</si>
  <si>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</si>
  <si>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</si>
  <si>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</si>
  <si>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</si>
  <si>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</si>
  <si>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</si>
  <si>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</si>
  <si>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</si>
  <si>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</si>
  <si>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</si>
  <si>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</si>
  <si>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</si>
  <si>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</si>
  <si>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</si>
  <si>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</si>
  <si>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</si>
  <si>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</si>
  <si>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</si>
  <si>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</si>
  <si>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</si>
  <si>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</si>
  <si>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</si>
  <si>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</si>
  <si>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</si>
  <si>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</si>
  <si>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</si>
  <si>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</si>
  <si>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</si>
  <si>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</si>
  <si>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</si>
  <si>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</si>
  <si>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</si>
  <si>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</si>
  <si>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</si>
  <si>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</si>
  <si>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</si>
  <si>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</si>
  <si>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</si>
  <si>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</si>
  <si>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</si>
  <si>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</si>
  <si>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</si>
  <si>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</si>
  <si>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</si>
  <si>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</si>
  <si>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</si>
  <si>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</si>
  <si>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</si>
  <si>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</si>
  <si>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</si>
  <si>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</si>
  <si>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</si>
  <si>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</si>
  <si>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</si>
  <si>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</si>
  <si>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</si>
  <si>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</si>
  <si>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</si>
  <si>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</si>
  <si>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</si>
  <si>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</si>
  <si>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</si>
  <si>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</si>
  <si>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</si>
  <si>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</si>
  <si>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</si>
  <si>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</si>
  <si>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</si>
  <si>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</si>
  <si>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</si>
  <si>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</si>
  <si>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</si>
  <si>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</si>
  <si>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</si>
  <si>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</si>
  <si>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</si>
  <si>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</si>
  <si>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</si>
  <si>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</si>
  <si>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</si>
  <si>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</si>
  <si>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</si>
  <si>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</si>
  <si>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</si>
  <si>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</si>
  <si>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</si>
  <si>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</si>
  <si>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</si>
  <si>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</si>
  <si>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</si>
  <si>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</si>
  <si>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</si>
  <si>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</si>
  <si>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</si>
  <si>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</si>
  <si>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</si>
  <si>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</si>
  <si>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</si>
  <si>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</si>
  <si>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</si>
  <si>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</si>
  <si>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</si>
  <si>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</si>
  <si>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</si>
  <si>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</si>
  <si>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</si>
  <si>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</si>
  <si>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</si>
  <si>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</si>
  <si>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</si>
  <si>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</si>
  <si>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</si>
  <si>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</si>
  <si>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</si>
  <si>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</si>
  <si>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</si>
  <si>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</si>
  <si>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</si>
  <si>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</si>
  <si>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</si>
  <si>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</si>
  <si>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</si>
  <si>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</si>
  <si>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</si>
  <si>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</si>
  <si>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</si>
  <si>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</si>
  <si>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</si>
  <si>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</si>
  <si>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</si>
  <si>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</si>
  <si>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</si>
  <si>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</si>
  <si>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</si>
  <si>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</si>
  <si>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</si>
  <si>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</si>
  <si>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</si>
  <si>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</si>
  <si>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</si>
  <si>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</si>
  <si>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</si>
  <si>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</si>
  <si>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</si>
  <si>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</si>
  <si>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</si>
  <si>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</si>
  <si>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小竹町立病院事業特別会計</t>
    <phoneticPr fontId="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</si>
  <si>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</si>
  <si>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</si>
  <si>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</si>
  <si>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</si>
  <si>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</si>
  <si>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</si>
  <si>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</si>
  <si>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</si>
  <si>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</si>
  <si>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</si>
  <si>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</si>
  <si>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</si>
  <si>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</si>
  <si>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</si>
  <si>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</si>
  <si>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</si>
  <si>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</si>
  <si>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</si>
  <si>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</si>
  <si>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</si>
  <si>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</si>
  <si>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</si>
  <si>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</si>
  <si>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</si>
  <si>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</si>
  <si>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</si>
  <si>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</si>
  <si>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</si>
  <si>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</si>
  <si>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</si>
  <si>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</si>
  <si>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</si>
  <si>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</si>
  <si>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</si>
  <si>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</si>
  <si>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</si>
  <si>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</si>
  <si>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</si>
  <si>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</si>
  <si>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</si>
  <si>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</si>
  <si>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</si>
  <si>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</si>
  <si>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</si>
  <si>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</si>
  <si>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</si>
  <si>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</si>
  <si>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</si>
  <si>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</si>
  <si>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</si>
  <si>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</si>
  <si>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</si>
  <si>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</si>
  <si>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</si>
  <si>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</si>
  <si>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</si>
  <si>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</si>
  <si>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</si>
  <si>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</si>
  <si>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</si>
  <si>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</si>
  <si>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</si>
  <si>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</si>
  <si>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福岡県小竹町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</si>
  <si>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</si>
  <si>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</si>
  <si>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</si>
  <si>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</si>
  <si>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</si>
  <si>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</si>
  <si>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</si>
  <si>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</si>
  <si>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</si>
  <si>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</si>
  <si>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</si>
  <si>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</si>
  <si>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</si>
  <si>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</si>
  <si>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</si>
  <si>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</si>
  <si>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</si>
  <si>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</si>
  <si>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</si>
  <si>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</si>
  <si>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</si>
  <si>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</si>
  <si>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</si>
  <si>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</si>
  <si>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</si>
  <si>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</si>
  <si>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</si>
  <si>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</si>
  <si>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</si>
  <si>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</si>
  <si>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</si>
  <si>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</si>
  <si>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</si>
  <si>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土木費</t>
  </si>
  <si>
    <t>自動車取得税交付金</t>
  </si>
  <si>
    <t>　　軽自動車税</t>
    <phoneticPr fontId="5"/>
  </si>
  <si>
    <t>消防費</t>
  </si>
  <si>
    <t>軽油引取税交付金</t>
  </si>
  <si>
    <t>　　市町村たばこ税</t>
    <phoneticPr fontId="5"/>
  </si>
  <si>
    <t>教育費</t>
  </si>
  <si>
    <t>　　鉱産税</t>
    <phoneticPr fontId="5"/>
  </si>
  <si>
    <t>災害復旧費</t>
  </si>
  <si>
    <t>法人事業税交付金</t>
    <phoneticPr fontId="16"/>
  </si>
  <si>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</si>
  <si>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</si>
  <si>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</si>
  <si>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</si>
  <si>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</si>
  <si>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</si>
  <si>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</si>
  <si>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</si>
  <si>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</si>
  <si>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</si>
  <si>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</si>
  <si>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</si>
  <si>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</si>
  <si>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</si>
  <si>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構成比</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</si>
  <si>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</si>
  <si>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</si>
  <si>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</si>
  <si>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</si>
  <si>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特別交付税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</si>
  <si>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</si>
  <si>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</si>
  <si>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</si>
  <si>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</si>
  <si>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</si>
  <si>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</si>
  <si>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</si>
  <si>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</si>
  <si>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</si>
  <si>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</si>
  <si>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</si>
  <si>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</si>
  <si>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</si>
  <si>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</si>
  <si>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</si>
  <si>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</si>
  <si>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</si>
  <si>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</si>
  <si>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</si>
  <si>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</si>
  <si>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</si>
  <si>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</si>
  <si>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</si>
  <si>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</si>
  <si>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</si>
  <si>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</si>
  <si>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</si>
  <si>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</si>
  <si>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</si>
  <si>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</si>
  <si>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</si>
  <si>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</si>
  <si>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</si>
  <si>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</si>
  <si>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</si>
  <si>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</si>
  <si>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</si>
  <si>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　　うち一部事務組合負担金</t>
    <phoneticPr fontId="5"/>
  </si>
  <si>
    <t>繰越金</t>
  </si>
  <si>
    <t>加入世帯数(世帯)</t>
  </si>
  <si>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</si>
  <si>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</si>
  <si>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</si>
  <si>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</si>
  <si>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</si>
  <si>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</si>
  <si>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</si>
  <si>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</si>
  <si>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</si>
  <si>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</si>
  <si>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</si>
  <si>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</si>
  <si>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</si>
  <si>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</si>
  <si>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</si>
  <si>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</si>
  <si>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</si>
  <si>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</si>
  <si>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</si>
  <si>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</si>
  <si>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</si>
  <si>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</si>
  <si>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</si>
  <si>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</si>
  <si>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</si>
  <si>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</si>
  <si>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</si>
  <si>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</si>
  <si>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</si>
  <si>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福岡県小竹町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</si>
  <si>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</si>
  <si>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</si>
  <si>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</si>
  <si>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</si>
  <si>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</si>
  <si>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</si>
  <si>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</si>
  <si>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</si>
  <si>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</si>
  <si>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</si>
  <si>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</si>
  <si>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</si>
  <si>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</si>
  <si>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</si>
  <si>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</si>
  <si>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</si>
  <si>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</si>
  <si>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</si>
  <si>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</si>
  <si>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</si>
  <si>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</si>
  <si>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</si>
  <si>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</si>
  <si>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</si>
  <si>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</si>
  <si>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</si>
  <si>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</si>
  <si>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</si>
  <si>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</si>
  <si>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</si>
  <si>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</si>
  <si>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</si>
  <si>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</si>
  <si>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</si>
  <si>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</si>
  <si>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</si>
  <si>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</si>
  <si>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</si>
  <si>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小竹町農業集落排水事業特別会計</t>
    <phoneticPr fontId="5"/>
  </si>
  <si>
    <t>-</t>
    <phoneticPr fontId="5"/>
  </si>
  <si>
    <t>法非適用企業</t>
    <phoneticPr fontId="5"/>
  </si>
  <si>
    <t>小竹町公共下水道事業特別会計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</si>
  <si>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</si>
  <si>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</si>
  <si>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</si>
  <si>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</si>
  <si>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</si>
  <si>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</si>
  <si>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</si>
  <si>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</si>
  <si>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</si>
  <si>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</si>
  <si>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</si>
  <si>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</si>
  <si>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</si>
  <si>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</si>
  <si>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</si>
  <si>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</si>
  <si>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</si>
  <si>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</si>
  <si>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</si>
  <si>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</si>
  <si>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</si>
  <si>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</si>
  <si>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</si>
  <si>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</si>
  <si>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</si>
  <si>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</si>
  <si>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</si>
  <si>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</si>
  <si>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</si>
  <si>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</si>
  <si>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</si>
  <si>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</si>
  <si>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</si>
  <si>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</si>
  <si>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</si>
  <si>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</si>
  <si>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</si>
  <si>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</si>
  <si>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</si>
  <si>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</si>
  <si>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</si>
  <si>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</si>
  <si>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</si>
  <si>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</si>
  <si>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</si>
  <si>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</si>
  <si>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</si>
  <si>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</si>
  <si>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</si>
  <si>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</si>
  <si>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</si>
  <si>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</si>
  <si>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</si>
  <si>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</si>
  <si>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</si>
  <si>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</si>
  <si>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</si>
  <si>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</si>
  <si>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</si>
  <si>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</si>
  <si>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</si>
  <si>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小竹町公共下水道事業特別会計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</si>
  <si>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</si>
  <si>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</si>
  <si>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小竹町立病院事業特別会計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</si>
  <si>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</si>
  <si>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小竹町農業集落排水事業特別会計</t>
    <phoneticPr fontId="5"/>
  </si>
  <si>
    <t>(Ｆ)</t>
    <phoneticPr fontId="5"/>
  </si>
  <si>
    <t>小竹町水道事業特別会計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</si>
  <si>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</si>
  <si>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</si>
  <si>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</si>
  <si>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</si>
  <si>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</si>
  <si>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</si>
  <si>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</si>
  <si>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</si>
  <si>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</si>
  <si>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</si>
  <si>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</si>
  <si>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</si>
  <si>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</si>
  <si>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</si>
  <si>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</si>
  <si>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</si>
  <si>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</si>
  <si>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</si>
  <si>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</si>
  <si>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</si>
  <si>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</si>
  <si>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</si>
  <si>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</si>
  <si>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</si>
  <si>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</si>
  <si>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</si>
  <si>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</si>
  <si>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</si>
  <si>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</si>
  <si>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</si>
  <si>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</si>
  <si>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</si>
  <si>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</si>
  <si>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</si>
  <si>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</si>
  <si>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</si>
  <si>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</si>
  <si>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</si>
  <si>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</si>
  <si>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</si>
  <si>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</si>
  <si>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</si>
  <si>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</si>
  <si>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</si>
  <si>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</si>
  <si>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</si>
  <si>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</si>
  <si>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</si>
  <si>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</si>
  <si>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</si>
  <si>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</si>
  <si>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</si>
  <si>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</si>
  <si>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</si>
  <si>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</si>
  <si>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</si>
  <si>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</si>
  <si>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</si>
  <si>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</si>
  <si>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</si>
  <si>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</si>
  <si>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</si>
  <si>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</si>
  <si>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</si>
  <si>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</si>
  <si>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</si>
  <si>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</si>
  <si>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</si>
  <si>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</si>
  <si>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</si>
  <si>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</si>
  <si>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</si>
  <si>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</si>
  <si>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</si>
  <si>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</si>
  <si>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</si>
  <si>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</si>
  <si>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</si>
  <si>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</si>
  <si>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</si>
  <si>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</si>
  <si>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</si>
  <si>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</si>
  <si>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5.45</t>
  </si>
  <si>
    <t>▲ 7.55</t>
  </si>
  <si>
    <t>小竹町立病院事業特別会計</t>
  </si>
  <si>
    <t>▲ 6.02</t>
  </si>
  <si>
    <t>▲ 5.50</t>
  </si>
  <si>
    <t>▲ 2.99</t>
  </si>
  <si>
    <t>▲ 3.57</t>
  </si>
  <si>
    <t>▲ 2.08</t>
  </si>
  <si>
    <t>一般会計</t>
  </si>
  <si>
    <t>小竹町国民健康保険特別会計</t>
  </si>
  <si>
    <t>小竹町水道事業特別会計</t>
  </si>
  <si>
    <t>小竹町後期高齢者医療特別会計</t>
  </si>
  <si>
    <t>小竹町農業集落排水事業特別会計</t>
  </si>
  <si>
    <t>小竹町公共下水道事業特別会計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</si>
  <si>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</si>
  <si>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</si>
  <si>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</si>
  <si>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</si>
  <si>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</si>
  <si>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</si>
  <si>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</si>
  <si>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</si>
  <si>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</si>
  <si>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</si>
  <si>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小竹町土地開発公社</t>
    <rPh sb="0" eb="3">
      <t>コタケマチ</t>
    </rPh>
    <rPh sb="3" eb="5">
      <t>トチ</t>
    </rPh>
    <rPh sb="5" eb="7">
      <t>カイハツ</t>
    </rPh>
    <rPh sb="7" eb="9">
      <t>コウシャ</t>
    </rPh>
    <phoneticPr fontId="2"/>
  </si>
  <si>
    <t>福岡県市町村消防団員等公務災害補償組合</t>
    <rPh sb="0" eb="3">
      <t>フクオカケン</t>
    </rPh>
    <rPh sb="3" eb="6">
      <t>シチョウソン</t>
    </rPh>
    <rPh sb="6" eb="9">
      <t>ショウボウダン</t>
    </rPh>
    <rPh sb="9" eb="11">
      <t>イントウ</t>
    </rPh>
    <rPh sb="11" eb="13">
      <t>コウム</t>
    </rPh>
    <rPh sb="13" eb="15">
      <t>サイガイ</t>
    </rPh>
    <rPh sb="15" eb="17">
      <t>ホショウ</t>
    </rPh>
    <rPh sb="17" eb="19">
      <t>クミアイ</t>
    </rPh>
    <phoneticPr fontId="2"/>
  </si>
  <si>
    <t>福岡県自治会館管理組合</t>
    <rPh sb="0" eb="3">
      <t>フクオカケン</t>
    </rPh>
    <rPh sb="3" eb="5">
      <t>ジチ</t>
    </rPh>
    <rPh sb="5" eb="6">
      <t>カイ</t>
    </rPh>
    <rPh sb="6" eb="7">
      <t>カン</t>
    </rPh>
    <rPh sb="7" eb="9">
      <t>カンリ</t>
    </rPh>
    <rPh sb="9" eb="11">
      <t>クミアイ</t>
    </rPh>
    <phoneticPr fontId="2"/>
  </si>
  <si>
    <t>宮若市外二町じん芥処理施設組合</t>
    <rPh sb="0" eb="2">
      <t>ミヤワカ</t>
    </rPh>
    <rPh sb="2" eb="4">
      <t>シガイ</t>
    </rPh>
    <rPh sb="4" eb="6">
      <t>ニチョウ</t>
    </rPh>
    <rPh sb="8" eb="9">
      <t>カイ</t>
    </rPh>
    <rPh sb="9" eb="11">
      <t>ショリ</t>
    </rPh>
    <rPh sb="11" eb="13">
      <t>シセツ</t>
    </rPh>
    <rPh sb="13" eb="15">
      <t>クミアイ</t>
    </rPh>
    <phoneticPr fontId="2"/>
  </si>
  <si>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
  </si>
  <si>
    <t>直方・鞍手広域市町村圏事務組合（休日等急患センター事業特別会計）</t>
    <rPh sb="0" eb="2">
      <t>ノオガタ</t>
    </rPh>
    <rPh sb="3" eb="5">
      <t>クラテ</t>
    </rPh>
    <rPh sb="5" eb="7">
      <t>コウイキ</t>
    </rPh>
    <rPh sb="7" eb="10">
      <t>シチョウソン</t>
    </rPh>
    <rPh sb="10" eb="11">
      <t>ケン</t>
    </rPh>
    <rPh sb="11" eb="13">
      <t>ジム</t>
    </rPh>
    <rPh sb="13" eb="15">
      <t>クミアイ</t>
    </rPh>
    <rPh sb="16" eb="19">
      <t>キュウジツトウ</t>
    </rPh>
    <rPh sb="19" eb="21">
      <t>キュウカン</t>
    </rPh>
    <rPh sb="25" eb="27">
      <t>ジギョウ</t>
    </rPh>
    <rPh sb="27" eb="29">
      <t>トクベツ</t>
    </rPh>
    <rPh sb="29" eb="31">
      <t>カイケイ</t>
    </rPh>
    <phoneticPr fontId="2"/>
  </si>
  <si>
    <t>直方・鞍手広域市町村圏事務組合（消防事業特別会計）</t>
    <rPh sb="0" eb="2">
      <t>ノオガタ</t>
    </rPh>
    <rPh sb="3" eb="5">
      <t>クラテ</t>
    </rPh>
    <rPh sb="5" eb="7">
      <t>コウイキ</t>
    </rPh>
    <rPh sb="7" eb="10">
      <t>シチョウソン</t>
    </rPh>
    <rPh sb="10" eb="11">
      <t>ケン</t>
    </rPh>
    <rPh sb="11" eb="13">
      <t>ジム</t>
    </rPh>
    <rPh sb="13" eb="15">
      <t>クミアイ</t>
    </rPh>
    <rPh sb="16" eb="18">
      <t>ショウボウ</t>
    </rPh>
    <rPh sb="18" eb="20">
      <t>ジギョウ</t>
    </rPh>
    <rPh sb="20" eb="22">
      <t>トクベツ</t>
    </rPh>
    <rPh sb="22" eb="24">
      <t>カイケイ</t>
    </rPh>
    <phoneticPr fontId="2"/>
  </si>
  <si>
    <t>ふくおか県央環境施設組合</t>
    <rPh sb="4" eb="6">
      <t>ケンオウ</t>
    </rPh>
    <rPh sb="6" eb="8">
      <t>カンキョウ</t>
    </rPh>
    <rPh sb="8" eb="10">
      <t>シセツ</t>
    </rPh>
    <rPh sb="10" eb="12">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</si>
  <si>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</si>
  <si>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</si>
  <si>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</si>
  <si>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</si>
  <si>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</si>
  <si>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</si>
  <si>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</si>
  <si>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農業用施設整備及び自然環境の保全等に関する基金</t>
    <rPh sb="0" eb="5">
      <t>ノウギョウヨウシセツ</t>
    </rPh>
    <rPh sb="5" eb="7">
      <t>セイビ</t>
    </rPh>
    <rPh sb="7" eb="8">
      <t>オヨ</t>
    </rPh>
    <rPh sb="9" eb="13">
      <t>シゼンカンキョウ</t>
    </rPh>
    <rPh sb="14" eb="17">
      <t>ホゼントウ</t>
    </rPh>
    <rPh sb="18" eb="19">
      <t>カン</t>
    </rPh>
    <rPh sb="21" eb="23">
      <t>キキン</t>
    </rPh>
    <phoneticPr fontId="5"/>
  </si>
  <si>
    <t>ふるさと応援基金</t>
    <rPh sb="4" eb="8">
      <t>オウエンキキン</t>
    </rPh>
    <phoneticPr fontId="5"/>
  </si>
  <si>
    <t>自治体デジタル化推進基金</t>
    <rPh sb="0" eb="3">
      <t>ジチタイ</t>
    </rPh>
    <rPh sb="7" eb="8">
      <t>カ</t>
    </rPh>
    <rPh sb="8" eb="12">
      <t>スイシンキキン</t>
    </rPh>
    <phoneticPr fontId="5"/>
  </si>
  <si>
    <t>小竹町定住促進住宅基金</t>
    <rPh sb="0" eb="3">
      <t>コタケマチ</t>
    </rPh>
    <rPh sb="3" eb="11">
      <t>テイジュウソクシンジュウタクキキン</t>
    </rPh>
    <phoneticPr fontId="5"/>
  </si>
  <si>
    <t>災害対策基金</t>
    <rPh sb="0" eb="2">
      <t>サイガイ</t>
    </rPh>
    <rPh sb="2" eb="4">
      <t>タイサク</t>
    </rPh>
    <rPh sb="4" eb="6">
      <t>キキン</t>
    </rPh>
    <phoneticPr fontId="5"/>
  </si>
  <si>
    <t>-</t>
    <phoneticPr fontId="2"/>
  </si>
  <si>
    <t>-</t>
    <phoneticPr fontId="2"/>
  </si>
  <si>
    <t>-</t>
    <phoneticPr fontId="2"/>
  </si>
  <si>
    <t>目的別歳出の状況（単位 千円・％）</t>
    <phoneticPr fontId="5"/>
  </si>
  <si>
    <t>-</t>
    <phoneticPr fontId="5"/>
  </si>
  <si>
    <t>　法定普通税</t>
    <phoneticPr fontId="5"/>
  </si>
  <si>
    <t>　　市町村民税</t>
    <phoneticPr fontId="5"/>
  </si>
  <si>
    <t>-</t>
    <phoneticPr fontId="5"/>
  </si>
  <si>
    <t>　　　所得割</t>
    <phoneticPr fontId="5"/>
  </si>
  <si>
    <t>分離課税所得割交付金</t>
    <phoneticPr fontId="25"/>
  </si>
  <si>
    <t>　　　うち純固定資産税</t>
    <phoneticPr fontId="5"/>
  </si>
  <si>
    <t>自動車税環境性能割交付金</t>
    <phoneticPr fontId="5"/>
  </si>
  <si>
    <t>　　特別土地保有税</t>
    <phoneticPr fontId="5"/>
  </si>
  <si>
    <t>-</t>
    <phoneticPr fontId="5"/>
  </si>
  <si>
    <t>　法定外普通税</t>
    <phoneticPr fontId="5"/>
  </si>
  <si>
    <t>　個人住民税減収補塡特例交付金</t>
    <phoneticPr fontId="5"/>
  </si>
  <si>
    <t>前年度繰上充用金</t>
    <phoneticPr fontId="5"/>
  </si>
  <si>
    <t>-</t>
    <phoneticPr fontId="5"/>
  </si>
  <si>
    <t>　　都市計画税</t>
    <phoneticPr fontId="5"/>
  </si>
  <si>
    <t>充当一般財源等</t>
    <phoneticPr fontId="5"/>
  </si>
  <si>
    <t>　　水利地益税等</t>
    <phoneticPr fontId="5"/>
  </si>
  <si>
    <t>　法定外目的税</t>
    <phoneticPr fontId="5"/>
  </si>
  <si>
    <t>　維持補修費</t>
    <phoneticPr fontId="5"/>
  </si>
  <si>
    <t>下水道</t>
    <phoneticPr fontId="5"/>
  </si>
  <si>
    <t>病院</t>
    <phoneticPr fontId="5"/>
  </si>
  <si>
    <t>　繰出金</t>
    <phoneticPr fontId="5"/>
  </si>
  <si>
    <t>歳入合計</t>
    <phoneticPr fontId="5"/>
  </si>
  <si>
    <t>失業対策事業費</t>
    <phoneticPr fontId="5"/>
  </si>
  <si>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</si>
  <si>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</si>
  <si>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</si>
  <si>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</si>
  <si>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将来負担比率については、類似団体より高い水準で推移している。これは庁舎建設事業に伴う地方債が多額であったことが大きな要因と考えられる。
　一方で、有形固定資産減価償却率は昨年と同様に類似団体と比較して低い水準で推移している。これは庁舎の建替えや道路、橋りょうについて順次更新整備を行っていることが要因として挙げられる。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</si>
  <si>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</si>
  <si>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</si>
  <si>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</si>
  <si>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</si>
  <si>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</si>
  <si>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</si>
  <si>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将来負担比率については、類似団体より高い水準で推移している。これは庁舎建設事業に伴う地方債が多額であったことが大きな要因と考えられる。
実質公債費率については年々減少してきており、類似団体より低い状態となっているが、今後、七福団地住宅環境事業による地方債の償還が開始されることにより再び上昇に転じることが予想される。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</si>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</sst>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xmlns:c16r2="http://schemas.microsoft.com/office/drawing/2015/06/chart">
            <c:ext xmlns:c16="http://schemas.microsoft.com/office/drawing/2014/chart" uri="{C3380CC4-5D6E-409C-BE32-E72D297353CC}">
              <c16:uniqueId val="{00000000-517C-4C36-8B96-7A47BB33E41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85831</c:v>
                </c:pt>
                <c:pt idx="1">
                  <c:v>71907</c:v>
                </c:pt>
                <c:pt idx="2">
                  <c:v>215638</c:v>
                </c:pt>
                <c:pt idx="3">
                  <c:v>78019</c:v>
                </c:pt>
                <c:pt idx="4">
                  <c:v>64073</c:v>
                </c:pt>
              </c:numCache>
            </c:numRef>
          </c:val>
          <c:smooth val="0"/>
          <c:extLst xmlns:c16r2="http://schemas.microsoft.com/office/drawing/2015/06/chart">
            <c:ext xmlns:c16="http://schemas.microsoft.com/office/drawing/2014/chart" uri="{C3380CC4-5D6E-409C-BE32-E72D297353CC}">
              <c16:uniqueId val="{00000001-517C-4C36-8B96-7A47BB33E41A}"/>
            </c:ext>
          </c:extLst>
        </c:ser>
        <c:dLbls>
          <c:showLegendKey val="0"/>
          <c:showVal val="0"/>
          <c:showCatName val="0"/>
          <c:showSerName val="0"/>
          <c:showPercent val="0"/>
          <c:showBubbleSize val="0"/>
        </c:dLbls>
        <c:marker val="1"/>
        <c:smooth val="0"/>
        <c:axId val="406981496"/>
        <c:axId val="201036712"/>
      </c:lineChart>
      <c:catAx>
        <c:axId val="406981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036712"/>
        <c:crosses val="autoZero"/>
        <c:auto val="1"/>
        <c:lblAlgn val="ctr"/>
        <c:lblOffset val="100"/>
        <c:tickLblSkip val="1"/>
        <c:tickMarkSkip val="1"/>
        <c:noMultiLvlLbl val="0"/>
      </c:catAx>
      <c:valAx>
        <c:axId val="2010367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981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4.3899999999999997</c:v>
                </c:pt>
                <c:pt idx="1">
                  <c:v>5.79</c:v>
                </c:pt>
                <c:pt idx="2">
                  <c:v>2.35</c:v>
                </c:pt>
                <c:pt idx="3">
                  <c:v>4.41</c:v>
                </c:pt>
                <c:pt idx="4">
                  <c:v>7.83</c:v>
                </c:pt>
              </c:numCache>
            </c:numRef>
          </c:val>
          <c:extLst xmlns:c16r2="http://schemas.microsoft.com/office/drawing/2015/06/chart">
            <c:ext xmlns:c16="http://schemas.microsoft.com/office/drawing/2014/chart" uri="{C3380CC4-5D6E-409C-BE32-E72D297353CC}">
              <c16:uniqueId val="{00000000-F116-4863-B0B1-91699550FB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26.7</c:v>
                </c:pt>
                <c:pt idx="1">
                  <c:v>29.06</c:v>
                </c:pt>
                <c:pt idx="2">
                  <c:v>28.25</c:v>
                </c:pt>
                <c:pt idx="3">
                  <c:v>27.89</c:v>
                </c:pt>
                <c:pt idx="4">
                  <c:v>28.87</c:v>
                </c:pt>
              </c:numCache>
            </c:numRef>
          </c:val>
          <c:extLst xmlns:c16r2="http://schemas.microsoft.com/office/drawing/2015/06/chart">
            <c:ext xmlns:c16="http://schemas.microsoft.com/office/drawing/2014/chart" uri="{C3380CC4-5D6E-409C-BE32-E72D297353CC}">
              <c16:uniqueId val="{00000001-F116-4863-B0B1-91699550FB5A}"/>
            </c:ext>
          </c:extLst>
        </c:ser>
        <c:dLbls>
          <c:showLegendKey val="0"/>
          <c:showVal val="0"/>
          <c:showCatName val="0"/>
          <c:showSerName val="0"/>
          <c:showPercent val="0"/>
          <c:showBubbleSize val="0"/>
        </c:dLbls>
        <c:gapWidth val="250"/>
        <c:overlap val="100"/>
        <c:axId val="406980576"/>
        <c:axId val="40739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-5.45</c:v>
                </c:pt>
                <c:pt idx="1">
                  <c:v>1.18</c:v>
                </c:pt>
                <c:pt idx="2">
                  <c:v>-7.55</c:v>
                </c:pt>
                <c:pt idx="3">
                  <c:v>1.91</c:v>
                </c:pt>
                <c:pt idx="4">
                  <c:v>3.64</c:v>
                </c:pt>
              </c:numCache>
            </c:numRef>
          </c:val>
          <c:smooth val="0"/>
          <c:extLst xmlns:c16r2="http://schemas.microsoft.com/office/drawing/2015/06/chart">
            <c:ext xmlns:c16="http://schemas.microsoft.com/office/drawing/2014/chart" uri="{C3380CC4-5D6E-409C-BE32-E72D297353CC}">
              <c16:uniqueId val="{00000002-F116-4863-B0B1-91699550FB5A}"/>
            </c:ext>
          </c:extLst>
        </c:ser>
        <c:dLbls>
          <c:showLegendKey val="0"/>
          <c:showVal val="0"/>
          <c:showCatName val="0"/>
          <c:showSerName val="0"/>
          <c:showPercent val="0"/>
          <c:showBubbleSize val="0"/>
        </c:dLbls>
        <c:marker val="1"/>
        <c:smooth val="0"/>
        <c:axId val="406980576"/>
        <c:axId val="407391504"/>
      </c:lineChart>
      <c:catAx>
        <c:axId val="4069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391504"/>
        <c:crosses val="autoZero"/>
        <c:auto val="1"/>
        <c:lblAlgn val="ctr"/>
        <c:lblOffset val="100"/>
        <c:tickLblSkip val="1"/>
        <c:tickMarkSkip val="1"/>
        <c:noMultiLvlLbl val="0"/>
      </c:catAx>
      <c:valAx>
        <c:axId val="40739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98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632-48D7-84EA-7144BCF8C6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632-48D7-84EA-7144BCF8C6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632-48D7-84EA-7144BCF8C68C}"/>
            </c:ext>
          </c:extLst>
        </c:ser>
        <c:ser>
          <c:idx val="3"/>
          <c:order val="3"/>
          <c:tx>
            <c:strRef>
              <c:f>データシート!$A$30</c:f>
              <c:strCache>
                <c:ptCount val="1"/>
                <c:pt idx="0">
                  <c:v>小竹町公共下水道事業特別会計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632-48D7-84EA-7144BCF8C68C}"/>
            </c:ext>
          </c:extLst>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632-48D7-84EA-7144BCF8C68C}"/>
            </c:ext>
          </c:extLst>
        </c:ser>
        <c:ser>
          <c:idx val="5"/>
          <c:order val="5"/>
          <c:tx>
            <c:strRef>
              <c:f>データシート!$A$32</c:f>
              <c:strCache>
                <c:ptCount val="1"/>
                <c:pt idx="0">
                  <c:v>小竹町後期高齢者医療特別会計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3632-48D7-84EA-7144BCF8C68C}"/>
            </c:ext>
          </c:extLst>
        </c:ser>
        <c:ser>
          <c:idx val="6"/>
          <c:order val="6"/>
          <c:tx>
            <c:strRef>
              <c:f>データシート!$A$33</c:f>
              <c:strCache>
                <c:ptCount val="1"/>
                <c:pt idx="0">
                  <c:v>小竹町水道事業特別会計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5.0199999999999996</c:v>
                </c:pt>
                <c:pt idx="2">
                  <c:v>#N/A</c:v>
                </c:pt>
                <c:pt idx="3">
                  <c:v>4.47</c:v>
                </c:pt>
                <c:pt idx="4">
                  <c:v>#N/A</c:v>
                </c:pt>
                <c:pt idx="5">
                  <c:v>4.03</c:v>
                </c:pt>
                <c:pt idx="6">
                  <c:v>#N/A</c:v>
                </c:pt>
                <c:pt idx="7">
                  <c:v>4.4000000000000004</c:v>
                </c:pt>
                <c:pt idx="8">
                  <c:v>#N/A</c:v>
                </c:pt>
                <c:pt idx="9">
                  <c:v>3.69</c:v>
                </c:pt>
              </c:numCache>
            </c:numRef>
          </c:val>
          <c:extLst xmlns:c16r2="http://schemas.microsoft.com/office/drawing/2015/06/chart">
            <c:ext xmlns:c16="http://schemas.microsoft.com/office/drawing/2014/chart" uri="{C3380CC4-5D6E-409C-BE32-E72D297353CC}">
              <c16:uniqueId val="{00000006-3632-48D7-84EA-7144BCF8C68C}"/>
            </c:ext>
          </c:extLst>
        </c:ser>
        <c:ser>
          <c:idx val="7"/>
          <c:order val="7"/>
          <c:tx>
            <c:strRef>
              <c:f>データシート!$A$34</c:f>
              <c:strCache>
                <c:ptCount val="1"/>
                <c:pt idx="0">
                  <c:v>小竹町国民健康保険特別会計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1.61</c:v>
                </c:pt>
                <c:pt idx="2">
                  <c:v>#N/A</c:v>
                </c:pt>
                <c:pt idx="3">
                  <c:v>1.19</c:v>
                </c:pt>
                <c:pt idx="4">
                  <c:v>#N/A</c:v>
                </c:pt>
                <c:pt idx="5">
                  <c:v>0.89</c:v>
                </c:pt>
                <c:pt idx="6">
                  <c:v>#N/A</c:v>
                </c:pt>
                <c:pt idx="7">
                  <c:v>2.79</c:v>
                </c:pt>
                <c:pt idx="8">
                  <c:v>#N/A</c:v>
                </c:pt>
                <c:pt idx="9">
                  <c:v>4.58</c:v>
                </c:pt>
              </c:numCache>
            </c:numRef>
          </c:val>
          <c:extLst xmlns:c16r2="http://schemas.microsoft.com/office/drawing/2015/06/chart">
            <c:ext xmlns:c16="http://schemas.microsoft.com/office/drawing/2014/chart" uri="{C3380CC4-5D6E-409C-BE32-E72D297353CC}">
              <c16:uniqueId val="{00000007-3632-48D7-84EA-7144BCF8C6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4.3899999999999997</c:v>
                </c:pt>
                <c:pt idx="2">
                  <c:v>#N/A</c:v>
                </c:pt>
                <c:pt idx="3">
                  <c:v>5.79</c:v>
                </c:pt>
                <c:pt idx="4">
                  <c:v>#N/A</c:v>
                </c:pt>
                <c:pt idx="5">
                  <c:v>2.35</c:v>
                </c:pt>
                <c:pt idx="6">
                  <c:v>#N/A</c:v>
                </c:pt>
                <c:pt idx="7">
                  <c:v>4.41</c:v>
                </c:pt>
                <c:pt idx="8">
                  <c:v>#N/A</c:v>
                </c:pt>
                <c:pt idx="9">
                  <c:v>7.82</c:v>
                </c:pt>
              </c:numCache>
            </c:numRef>
          </c:val>
          <c:extLst xmlns:c16r2="http://schemas.microsoft.com/office/drawing/2015/06/chart">
            <c:ext xmlns:c16="http://schemas.microsoft.com/office/drawing/2014/chart" uri="{C3380CC4-5D6E-409C-BE32-E72D297353CC}">
              <c16:uniqueId val="{00000008-3632-48D7-84EA-7144BCF8C68C}"/>
            </c:ext>
          </c:extLst>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6.02</c:v>
                </c:pt>
                <c:pt idx="1">
                  <c:v>#N/A</c:v>
                </c:pt>
                <c:pt idx="2">
                  <c:v>5.5</c:v>
                </c:pt>
                <c:pt idx="3">
                  <c:v>#N/A</c:v>
                </c:pt>
                <c:pt idx="4">
                  <c:v>2.99</c:v>
                </c:pt>
                <c:pt idx="5">
                  <c:v>#N/A</c:v>
                </c:pt>
                <c:pt idx="6">
                  <c:v>3.57</c:v>
                </c:pt>
                <c:pt idx="7">
                  <c:v>#N/A</c:v>
                </c:pt>
                <c:pt idx="8">
                  <c:v>2.08</c:v>
                </c:pt>
                <c:pt idx="9">
                  <c:v>#N/A</c:v>
                </c:pt>
              </c:numCache>
            </c:numRef>
          </c:val>
          <c:extLst xmlns:c16r2="http://schemas.microsoft.com/office/drawing/2015/06/chart">
            <c:ext xmlns:c16="http://schemas.microsoft.com/office/drawing/2014/chart" uri="{C3380CC4-5D6E-409C-BE32-E72D297353CC}">
              <c16:uniqueId val="{00000009-3632-48D7-84EA-7144BCF8C68C}"/>
            </c:ext>
          </c:extLst>
        </c:ser>
        <c:dLbls>
          <c:showLegendKey val="0"/>
          <c:showVal val="0"/>
          <c:showCatName val="0"/>
          <c:showSerName val="0"/>
          <c:showPercent val="0"/>
          <c:showBubbleSize val="0"/>
        </c:dLbls>
        <c:gapWidth val="150"/>
        <c:overlap val="100"/>
        <c:axId val="407589248"/>
        <c:axId val="503284568"/>
      </c:barChart>
      <c:catAx>
        <c:axId val="40758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284568"/>
        <c:crosses val="autoZero"/>
        <c:auto val="1"/>
        <c:lblAlgn val="ctr"/>
        <c:lblOffset val="100"/>
        <c:tickLblSkip val="1"/>
        <c:tickMarkSkip val="1"/>
        <c:noMultiLvlLbl val="0"/>
      </c:catAx>
      <c:valAx>
        <c:axId val="503284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58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413</c:v>
                </c:pt>
                <c:pt idx="5">
                  <c:v>414</c:v>
                </c:pt>
                <c:pt idx="8">
                  <c:v>417</c:v>
                </c:pt>
                <c:pt idx="11">
                  <c:v>414</c:v>
                </c:pt>
                <c:pt idx="14">
                  <c:v>400</c:v>
                </c:pt>
              </c:numCache>
            </c:numRef>
          </c:val>
          <c:extLst xmlns:c16r2="http://schemas.microsoft.com/office/drawing/2015/06/chart">
            <c:ext xmlns:c16="http://schemas.microsoft.com/office/drawing/2014/chart" uri="{C3380CC4-5D6E-409C-BE32-E72D297353CC}">
              <c16:uniqueId val="{00000000-672D-45A9-BD52-A2C3BD8844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72D-45A9-BD52-A2C3BD8844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72D-45A9-BD52-A2C3BD8844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68</c:v>
                </c:pt>
                <c:pt idx="3">
                  <c:v>41</c:v>
                </c:pt>
                <c:pt idx="6">
                  <c:v>33</c:v>
                </c:pt>
                <c:pt idx="9">
                  <c:v>20</c:v>
                </c:pt>
                <c:pt idx="12">
                  <c:v>3</c:v>
                </c:pt>
              </c:numCache>
            </c:numRef>
          </c:val>
          <c:extLst xmlns:c16r2="http://schemas.microsoft.com/office/drawing/2015/06/chart">
            <c:ext xmlns:c16="http://schemas.microsoft.com/office/drawing/2014/chart" uri="{C3380CC4-5D6E-409C-BE32-E72D297353CC}">
              <c16:uniqueId val="{00000003-672D-45A9-BD52-A2C3BD8844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c:v>
                </c:pt>
                <c:pt idx="3">
                  <c:v>72</c:v>
                </c:pt>
                <c:pt idx="6">
                  <c:v>77</c:v>
                </c:pt>
                <c:pt idx="9">
                  <c:v>78</c:v>
                </c:pt>
                <c:pt idx="12">
                  <c:v>89</c:v>
                </c:pt>
              </c:numCache>
            </c:numRef>
          </c:val>
          <c:extLst xmlns:c16r2="http://schemas.microsoft.com/office/drawing/2015/06/chart">
            <c:ext xmlns:c16="http://schemas.microsoft.com/office/drawing/2014/chart" uri="{C3380CC4-5D6E-409C-BE32-E72D297353CC}">
              <c16:uniqueId val="{00000004-672D-45A9-BD52-A2C3BD8844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2D-45A9-BD52-A2C3BD8844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72D-45A9-BD52-A2C3BD8844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507</c:v>
                </c:pt>
                <c:pt idx="3">
                  <c:v>513</c:v>
                </c:pt>
                <c:pt idx="6">
                  <c:v>504</c:v>
                </c:pt>
                <c:pt idx="9">
                  <c:v>494</c:v>
                </c:pt>
                <c:pt idx="12">
                  <c:v>506</c:v>
                </c:pt>
              </c:numCache>
            </c:numRef>
          </c:val>
          <c:extLst xmlns:c16r2="http://schemas.microsoft.com/office/drawing/2015/06/chart">
            <c:ext xmlns:c16="http://schemas.microsoft.com/office/drawing/2014/chart" uri="{C3380CC4-5D6E-409C-BE32-E72D297353CC}">
              <c16:uniqueId val="{00000007-672D-45A9-BD52-A2C3BD884414}"/>
            </c:ext>
          </c:extLst>
        </c:ser>
        <c:dLbls>
          <c:showLegendKey val="0"/>
          <c:showVal val="0"/>
          <c:showCatName val="0"/>
          <c:showSerName val="0"/>
          <c:showPercent val="0"/>
          <c:showBubbleSize val="0"/>
        </c:dLbls>
        <c:gapWidth val="100"/>
        <c:overlap val="100"/>
        <c:axId val="508831768"/>
        <c:axId val="493983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232</c:v>
                </c:pt>
                <c:pt idx="2">
                  <c:v>#N/A</c:v>
                </c:pt>
                <c:pt idx="3">
                  <c:v>#N/A</c:v>
                </c:pt>
                <c:pt idx="4">
                  <c:v>212</c:v>
                </c:pt>
                <c:pt idx="5">
                  <c:v>#N/A</c:v>
                </c:pt>
                <c:pt idx="6">
                  <c:v>#N/A</c:v>
                </c:pt>
                <c:pt idx="7">
                  <c:v>197</c:v>
                </c:pt>
                <c:pt idx="8">
                  <c:v>#N/A</c:v>
                </c:pt>
                <c:pt idx="9">
                  <c:v>#N/A</c:v>
                </c:pt>
                <c:pt idx="10">
                  <c:v>178</c:v>
                </c:pt>
                <c:pt idx="11">
                  <c:v>#N/A</c:v>
                </c:pt>
                <c:pt idx="12">
                  <c:v>#N/A</c:v>
                </c:pt>
                <c:pt idx="13">
                  <c:v>198</c:v>
                </c:pt>
                <c:pt idx="14">
                  <c:v>#N/A</c:v>
                </c:pt>
              </c:numCache>
            </c:numRef>
          </c:val>
          <c:smooth val="0"/>
          <c:extLst xmlns:c16r2="http://schemas.microsoft.com/office/drawing/2015/06/chart">
            <c:ext xmlns:c16="http://schemas.microsoft.com/office/drawing/2014/chart" uri="{C3380CC4-5D6E-409C-BE32-E72D297353CC}">
              <c16:uniqueId val="{00000008-672D-45A9-BD52-A2C3BD884414}"/>
            </c:ext>
          </c:extLst>
        </c:ser>
        <c:dLbls>
          <c:showLegendKey val="0"/>
          <c:showVal val="0"/>
          <c:showCatName val="0"/>
          <c:showSerName val="0"/>
          <c:showPercent val="0"/>
          <c:showBubbleSize val="0"/>
        </c:dLbls>
        <c:marker val="1"/>
        <c:smooth val="0"/>
        <c:axId val="508831768"/>
        <c:axId val="493983976"/>
      </c:lineChart>
      <c:catAx>
        <c:axId val="50883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983976"/>
        <c:crosses val="autoZero"/>
        <c:auto val="1"/>
        <c:lblAlgn val="ctr"/>
        <c:lblOffset val="100"/>
        <c:tickLblSkip val="1"/>
        <c:tickMarkSkip val="1"/>
        <c:noMultiLvlLbl val="0"/>
      </c:catAx>
      <c:valAx>
        <c:axId val="493983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3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4137</c:v>
                </c:pt>
                <c:pt idx="5">
                  <c:v>4274</c:v>
                </c:pt>
                <c:pt idx="8">
                  <c:v>4574</c:v>
                </c:pt>
                <c:pt idx="11">
                  <c:v>4617</c:v>
                </c:pt>
                <c:pt idx="14">
                  <c:v>4461</c:v>
                </c:pt>
              </c:numCache>
            </c:numRef>
          </c:val>
          <c:extLst xmlns:c16r2="http://schemas.microsoft.com/office/drawing/2015/06/chart">
            <c:ext xmlns:c16="http://schemas.microsoft.com/office/drawing/2014/chart" uri="{C3380CC4-5D6E-409C-BE32-E72D297353CC}">
              <c16:uniqueId val="{00000000-C4EC-4C4E-B1F5-C38DA46B1F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c:v>
                </c:pt>
                <c:pt idx="5">
                  <c:v>11</c:v>
                </c:pt>
                <c:pt idx="8">
                  <c:v>8</c:v>
                </c:pt>
                <c:pt idx="11">
                  <c:v>9</c:v>
                </c:pt>
                <c:pt idx="14">
                  <c:v>7</c:v>
                </c:pt>
              </c:numCache>
            </c:numRef>
          </c:val>
          <c:extLst xmlns:c16r2="http://schemas.microsoft.com/office/drawing/2015/06/chart">
            <c:ext xmlns:c16="http://schemas.microsoft.com/office/drawing/2014/chart" uri="{C3380CC4-5D6E-409C-BE32-E72D297353CC}">
              <c16:uniqueId val="{00000001-C4EC-4C4E-B1F5-C38DA46B1F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1499</c:v>
                </c:pt>
                <c:pt idx="5">
                  <c:v>1520</c:v>
                </c:pt>
                <c:pt idx="8">
                  <c:v>1432</c:v>
                </c:pt>
                <c:pt idx="11">
                  <c:v>1454</c:v>
                </c:pt>
                <c:pt idx="14">
                  <c:v>1924</c:v>
                </c:pt>
              </c:numCache>
            </c:numRef>
          </c:val>
          <c:extLst xmlns:c16r2="http://schemas.microsoft.com/office/drawing/2015/06/chart">
            <c:ext xmlns:c16="http://schemas.microsoft.com/office/drawing/2014/chart" uri="{C3380CC4-5D6E-409C-BE32-E72D297353CC}">
              <c16:uniqueId val="{00000002-C4EC-4C4E-B1F5-C38DA46B1F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EC-4C4E-B1F5-C38DA46B1F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4EC-4C4E-B1F5-C38DA46B1F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EC-4C4E-B1F5-C38DA46B1F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673</c:v>
                </c:pt>
                <c:pt idx="3">
                  <c:v>618</c:v>
                </c:pt>
                <c:pt idx="6">
                  <c:v>575</c:v>
                </c:pt>
                <c:pt idx="9">
                  <c:v>560</c:v>
                </c:pt>
                <c:pt idx="12">
                  <c:v>554</c:v>
                </c:pt>
              </c:numCache>
            </c:numRef>
          </c:val>
          <c:extLst xmlns:c16r2="http://schemas.microsoft.com/office/drawing/2015/06/chart">
            <c:ext xmlns:c16="http://schemas.microsoft.com/office/drawing/2014/chart" uri="{C3380CC4-5D6E-409C-BE32-E72D297353CC}">
              <c16:uniqueId val="{00000006-C4EC-4C4E-B1F5-C38DA46B1F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99</c:v>
                </c:pt>
                <c:pt idx="3">
                  <c:v>60</c:v>
                </c:pt>
                <c:pt idx="6">
                  <c:v>28</c:v>
                </c:pt>
                <c:pt idx="9">
                  <c:v>8</c:v>
                </c:pt>
                <c:pt idx="12">
                  <c:v>4</c:v>
                </c:pt>
              </c:numCache>
            </c:numRef>
          </c:val>
          <c:extLst xmlns:c16r2="http://schemas.microsoft.com/office/drawing/2015/06/chart">
            <c:ext xmlns:c16="http://schemas.microsoft.com/office/drawing/2014/chart" uri="{C3380CC4-5D6E-409C-BE32-E72D297353CC}">
              <c16:uniqueId val="{00000007-C4EC-4C4E-B1F5-C38DA46B1F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1447</c:v>
                </c:pt>
                <c:pt idx="3">
                  <c:v>1566</c:v>
                </c:pt>
                <c:pt idx="6">
                  <c:v>1659</c:v>
                </c:pt>
                <c:pt idx="9">
                  <c:v>1836</c:v>
                </c:pt>
                <c:pt idx="12">
                  <c:v>2041</c:v>
                </c:pt>
              </c:numCache>
            </c:numRef>
          </c:val>
          <c:extLst xmlns:c16r2="http://schemas.microsoft.com/office/drawing/2015/06/chart">
            <c:ext xmlns:c16="http://schemas.microsoft.com/office/drawing/2014/chart" uri="{C3380CC4-5D6E-409C-BE32-E72D297353CC}">
              <c16:uniqueId val="{00000008-C4EC-4C4E-B1F5-C38DA46B1F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250</c:v>
                </c:pt>
                <c:pt idx="3">
                  <c:v>1373</c:v>
                </c:pt>
                <c:pt idx="6">
                  <c:v>187</c:v>
                </c:pt>
                <c:pt idx="9">
                  <c:v>128</c:v>
                </c:pt>
                <c:pt idx="12">
                  <c:v>128</c:v>
                </c:pt>
              </c:numCache>
            </c:numRef>
          </c:val>
          <c:extLst xmlns:c16r2="http://schemas.microsoft.com/office/drawing/2015/06/chart">
            <c:ext xmlns:c16="http://schemas.microsoft.com/office/drawing/2014/chart" uri="{C3380CC4-5D6E-409C-BE32-E72D297353CC}">
              <c16:uniqueId val="{00000009-C4EC-4C4E-B1F5-C38DA46B1F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4946</c:v>
                </c:pt>
                <c:pt idx="3">
                  <c:v>4947</c:v>
                </c:pt>
                <c:pt idx="6">
                  <c:v>5948</c:v>
                </c:pt>
                <c:pt idx="9">
                  <c:v>5949</c:v>
                </c:pt>
                <c:pt idx="12">
                  <c:v>5831</c:v>
                </c:pt>
              </c:numCache>
            </c:numRef>
          </c:val>
          <c:extLst xmlns:c16r2="http://schemas.microsoft.com/office/drawing/2015/06/chart">
            <c:ext xmlns:c16="http://schemas.microsoft.com/office/drawing/2014/chart" uri="{C3380CC4-5D6E-409C-BE32-E72D297353CC}">
              <c16:uniqueId val="{0000000A-C4EC-4C4E-B1F5-C38DA46B1F9A}"/>
            </c:ext>
          </c:extLst>
        </c:ser>
        <c:dLbls>
          <c:showLegendKey val="0"/>
          <c:showVal val="0"/>
          <c:showCatName val="0"/>
          <c:showSerName val="0"/>
          <c:showPercent val="0"/>
          <c:showBubbleSize val="0"/>
        </c:dLbls>
        <c:gapWidth val="100"/>
        <c:overlap val="100"/>
        <c:axId val="493985152"/>
        <c:axId val="49398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1767</c:v>
                </c:pt>
                <c:pt idx="2">
                  <c:v>#N/A</c:v>
                </c:pt>
                <c:pt idx="3">
                  <c:v>#N/A</c:v>
                </c:pt>
                <c:pt idx="4">
                  <c:v>2759</c:v>
                </c:pt>
                <c:pt idx="5">
                  <c:v>#N/A</c:v>
                </c:pt>
                <c:pt idx="6">
                  <c:v>#N/A</c:v>
                </c:pt>
                <c:pt idx="7">
                  <c:v>2383</c:v>
                </c:pt>
                <c:pt idx="8">
                  <c:v>#N/A</c:v>
                </c:pt>
                <c:pt idx="9">
                  <c:v>#N/A</c:v>
                </c:pt>
                <c:pt idx="10">
                  <c:v>2400</c:v>
                </c:pt>
                <c:pt idx="11">
                  <c:v>#N/A</c:v>
                </c:pt>
                <c:pt idx="12">
                  <c:v>#N/A</c:v>
                </c:pt>
                <c:pt idx="13">
                  <c:v>2167</c:v>
                </c:pt>
                <c:pt idx="14">
                  <c:v>#N/A</c:v>
                </c:pt>
              </c:numCache>
            </c:numRef>
          </c:val>
          <c:smooth val="0"/>
          <c:extLst xmlns:c16r2="http://schemas.microsoft.com/office/drawing/2015/06/chart">
            <c:ext xmlns:c16="http://schemas.microsoft.com/office/drawing/2014/chart" uri="{C3380CC4-5D6E-409C-BE32-E72D297353CC}">
              <c16:uniqueId val="{0000000B-C4EC-4C4E-B1F5-C38DA46B1F9A}"/>
            </c:ext>
          </c:extLst>
        </c:ser>
        <c:dLbls>
          <c:showLegendKey val="0"/>
          <c:showVal val="0"/>
          <c:showCatName val="0"/>
          <c:showSerName val="0"/>
          <c:showPercent val="0"/>
          <c:showBubbleSize val="0"/>
        </c:dLbls>
        <c:marker val="1"/>
        <c:smooth val="0"/>
        <c:axId val="493985152"/>
        <c:axId val="493982800"/>
      </c:lineChart>
      <c:catAx>
        <c:axId val="49398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982800"/>
        <c:crosses val="autoZero"/>
        <c:auto val="1"/>
        <c:lblAlgn val="ctr"/>
        <c:lblOffset val="100"/>
        <c:tickLblSkip val="1"/>
        <c:tickMarkSkip val="1"/>
        <c:noMultiLvlLbl val="0"/>
      </c:catAx>
      <c:valAx>
        <c:axId val="49398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98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754</c:v>
                </c:pt>
                <c:pt idx="1">
                  <c:v>779</c:v>
                </c:pt>
                <c:pt idx="2">
                  <c:v>849</c:v>
                </c:pt>
              </c:numCache>
            </c:numRef>
          </c:val>
          <c:extLst xmlns:c16r2="http://schemas.microsoft.com/office/drawing/2015/06/chart">
            <c:ext xmlns:c16="http://schemas.microsoft.com/office/drawing/2014/chart" uri="{C3380CC4-5D6E-409C-BE32-E72D297353CC}">
              <c16:uniqueId val="{00000000-79CF-4439-A5BB-5A9B6E7CC8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100</c:v>
                </c:pt>
              </c:numCache>
            </c:numRef>
          </c:val>
          <c:extLst xmlns:c16r2="http://schemas.microsoft.com/office/drawing/2015/06/chart">
            <c:ext xmlns:c16="http://schemas.microsoft.com/office/drawing/2014/chart" uri="{C3380CC4-5D6E-409C-BE32-E72D297353CC}">
              <c16:uniqueId val="{00000001-79CF-4439-A5BB-5A9B6E7CC8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642</c:v>
                </c:pt>
                <c:pt idx="1">
                  <c:v>640</c:v>
                </c:pt>
                <c:pt idx="2">
                  <c:v>939</c:v>
                </c:pt>
              </c:numCache>
            </c:numRef>
          </c:val>
          <c:extLst xmlns:c16r2="http://schemas.microsoft.com/office/drawing/2015/06/chart">
            <c:ext xmlns:c16="http://schemas.microsoft.com/office/drawing/2014/chart" uri="{C3380CC4-5D6E-409C-BE32-E72D297353CC}">
              <c16:uniqueId val="{00000002-79CF-4439-A5BB-5A9B6E7CC846}"/>
            </c:ext>
          </c:extLst>
        </c:ser>
        <c:dLbls>
          <c:showLegendKey val="0"/>
          <c:showVal val="0"/>
          <c:showCatName val="0"/>
          <c:showSerName val="0"/>
          <c:showPercent val="0"/>
          <c:showBubbleSize val="0"/>
        </c:dLbls>
        <c:gapWidth val="120"/>
        <c:overlap val="100"/>
        <c:axId val="494762104"/>
        <c:axId val="494760928"/>
      </c:barChart>
      <c:catAx>
        <c:axId val="49476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760928"/>
        <c:crosses val="autoZero"/>
        <c:auto val="1"/>
        <c:lblAlgn val="ctr"/>
        <c:lblOffset val="100"/>
        <c:tickLblSkip val="1"/>
        <c:tickMarkSkip val="1"/>
        <c:noMultiLvlLbl val="0"/>
      </c:catAx>
      <c:valAx>
        <c:axId val="494760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76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FEF-4677-8437-D1F476BF5E63}"/>
                </c:ext>
                <c:ext xmlns:c15="http://schemas.microsoft.com/office/drawing/2012/chart" uri="{CE6537A1-D6FC-4f65-9D91-7224C49458BB}">
                  <c15:layout/>
                  <c15:dlblFieldTable>
                    <c15:dlblFTEntry>
                      <c15:txfldGUID>{4E6D97DC-8869-4891-BA3C-7749E6276BB4}</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FEF-4677-8437-D1F476BF5E63}"/>
                </c:ext>
                <c:ext xmlns:c15="http://schemas.microsoft.com/office/drawing/2012/chart" uri="{CE6537A1-D6FC-4f65-9D91-7224C49458BB}">
                  <c15:dlblFieldTable>
                    <c15:dlblFTEntry>
                      <c15:txfldGUID>{26385F87-36CC-42D8-957B-08CB95EB58DB}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FEF-4677-8437-D1F476BF5E63}"/>
                </c:ext>
                <c:ext xmlns:c15="http://schemas.microsoft.com/office/drawing/2012/chart" uri="{CE6537A1-D6FC-4f65-9D91-7224C49458BB}">
                  <c15:dlblFieldTable>
                    <c15:dlblFTEntry>
                      <c15:txfldGUID>{4884D5BB-3B14-4098-9A01-14D7FD86568F}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FEF-4677-8437-D1F476BF5E63}"/>
                </c:ext>
                <c:ext xmlns:c15="http://schemas.microsoft.com/office/drawing/2012/chart" uri="{CE6537A1-D6FC-4f65-9D91-7224C49458BB}">
                  <c15:dlblFieldTable>
                    <c15:dlblFTEntry>
                      <c15:txfldGUID>{7B540E5B-06DB-4B70-A2AE-BC79CDA04117}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FEF-4677-8437-D1F476BF5E63}"/>
                </c:ext>
                <c:ext xmlns:c15="http://schemas.microsoft.com/office/drawing/2012/chart" uri="{CE6537A1-D6FC-4f65-9D91-7224C49458BB}">
                  <c15:dlblFieldTable>
                    <c15:dlblFTEntry>
                      <c15:txfldGUID>{E595010D-E885-4A74-9863-0E254DC61E30}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FEF-4677-8437-D1F476BF5E63}"/>
                </c:ext>
                <c:ext xmlns:c15="http://schemas.microsoft.com/office/drawing/2012/chart" uri="{CE6537A1-D6FC-4f65-9D91-7224C49458BB}">
                  <c15:layout/>
                  <c15:dlblFieldTable>
                    <c15:dlblFTEntry>
                      <c15:txfldGUID>{70A065CF-D85D-4DD8-BA70-AAE1F253B14F}</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FEF-4677-8437-D1F476BF5E63}"/>
                </c:ext>
                <c:ext xmlns:c15="http://schemas.microsoft.com/office/drawing/2012/chart" uri="{CE6537A1-D6FC-4f65-9D91-7224C49458BB}">
                  <c15:layout/>
                  <c15:dlblFieldTable>
                    <c15:dlblFTEntry>
                      <c15:txfldGUID>{B54B4016-82AB-41B7-99BA-82986DB059A7}</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FEF-4677-8437-D1F476BF5E63}"/>
                </c:ext>
                <c:ext xmlns:c15="http://schemas.microsoft.com/office/drawing/2012/chart" uri="{CE6537A1-D6FC-4f65-9D91-7224C49458BB}">
                  <c15:layout/>
                  <c15:dlblFieldTable>
                    <c15:dlblFTEntry>
                      <c15:txfldGUID>{09F8B48D-2D26-4554-9B23-72EC8EFEAFF0}</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FEF-4677-8437-D1F476BF5E63}"/>
                </c:ext>
                <c:ext xmlns:c15="http://schemas.microsoft.com/office/drawing/2012/chart" uri="{CE6537A1-D6FC-4f65-9D91-7224C49458BB}">
                  <c15:layout/>
                  <c15:dlblFieldTable>
                    <c15:dlblFTEntry>
                      <c15:txfldGUID>{C035E771-9A96-4AB8-9DE6-947FFB1D2FBF}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53.5</c:v>
                </c:pt>
                <c:pt idx="16">
                  <c:v>53.5</c:v>
                </c:pt>
                <c:pt idx="24">
                  <c:v>55.8</c:v>
                </c:pt>
                <c:pt idx="32">
                  <c:v>57.3</c:v>
                </c:pt>
              </c:numCache>
            </c:numRef>
          </c:xVal>
          <c:yVal>
            <c:numRef>
              <c:f>公会計指標分析・財政指標組合せ分析表!$BP$51:$DC$51</c:f>
              <c:numCache>
                <c:formatCode>#,##0.0;"▲ "#,##0.0</c:formatCode>
                <c:ptCount val="40"/>
                <c:pt idx="0">
                  <c:v>77.400000000000006</c:v>
                </c:pt>
                <c:pt idx="8">
                  <c:v>120.9</c:v>
                </c:pt>
                <c:pt idx="16">
                  <c:v>105.6</c:v>
                </c:pt>
                <c:pt idx="24">
                  <c:v>100.7</c:v>
                </c:pt>
                <c:pt idx="32">
                  <c:v>85.1</c:v>
                </c:pt>
              </c:numCache>
            </c:numRef>
          </c:yVal>
          <c:smooth val="0"/>
          <c:extLst xmlns:c16r2="http://schemas.microsoft.com/office/drawing/2015/06/chart">
            <c:ext xmlns:c16="http://schemas.microsoft.com/office/drawing/2014/chart" uri="{C3380CC4-5D6E-409C-BE32-E72D297353CC}">
              <c16:uniqueId val="{00000009-BFEF-4677-8437-D1F476BF5E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FEF-4677-8437-D1F476BF5E63}"/>
                </c:ext>
                <c:ext xmlns:c15="http://schemas.microsoft.com/office/drawing/2012/chart" uri="{CE6537A1-D6FC-4f65-9D91-7224C49458BB}">
                  <c15:layout/>
                  <c15:dlblFieldTable>
                    <c15:dlblFTEntry>
                      <c15:txfldGUID>{895FFF5F-2F8C-42DD-B050-ACE414815A5C}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FEF-4677-8437-D1F476BF5E63}"/>
                </c:ext>
                <c:ext xmlns:c15="http://schemas.microsoft.com/office/drawing/2012/chart" uri="{CE6537A1-D6FC-4f65-9D91-7224C49458BB}">
                  <c15:dlblFieldTable>
                    <c15:dlblFTEntry>
                      <c15:txfldGUID>{34143724-5B21-454E-B4CD-173944AD6F55}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FEF-4677-8437-D1F476BF5E63}"/>
                </c:ext>
                <c:ext xmlns:c15="http://schemas.microsoft.com/office/drawing/2012/chart" uri="{CE6537A1-D6FC-4f65-9D91-7224C49458BB}">
                  <c15:dlblFieldTable>
                    <c15:dlblFTEntry>
                      <c15:txfldGUID>{EA289146-7D56-41B4-8158-13A92E6465DB}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FEF-4677-8437-D1F476BF5E63}"/>
                </c:ext>
                <c:ext xmlns:c15="http://schemas.microsoft.com/office/drawing/2012/chart" uri="{CE6537A1-D6FC-4f65-9D91-7224C49458BB}">
                  <c15:dlblFieldTable>
                    <c15:dlblFTEntry>
                      <c15:txfldGUID>{3142821F-EB7C-46C8-AB0F-62BD6B7A96DF}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FEF-4677-8437-D1F476BF5E63}"/>
                </c:ext>
                <c:ext xmlns:c15="http://schemas.microsoft.com/office/drawing/2012/chart" uri="{CE6537A1-D6FC-4f65-9D91-7224C49458BB}">
                  <c15:dlblFieldTable>
                    <c15:dlblFTEntry>
                      <c15:txfldGUID>{2B45B763-689C-4AA0-A3F5-037584013AB8}</c15:txfldGUID>
                      <c15:f>#REF!</c15:f>
                      <c15:dlblFieldTableCache>
                        <c:ptCount val="1"/>
                        <c:pt idx="0">
                          <c:v>#REF!</c:v>
                        </c:pt>
                      </c15:dlblFieldTableCache>
                    </c15:dlblFTEntry>
                  </c15:dlblFieldTable>
                  <c15:showDataLabelsRange val="0"/>
                </c:ext>
              </c:extLst>
            </c:dLbl>
            <c:dLbl>
              <c:idx val="8"/>
              <c:layout>
                <c:manualLayout>
                  <c:x val="-4.358840432493447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FEF-4677-8437-D1F476BF5E63}"/>
                </c:ext>
                <c:ext xmlns:c15="http://schemas.microsoft.com/office/drawing/2012/chart" uri="{CE6537A1-D6FC-4f65-9D91-7224C49458BB}">
                  <c15:layout/>
                  <c15:dlblFieldTable>
                    <c15:dlblFTEntry>
                      <c15:txfldGUID>{8D0178E9-2FB1-49C2-AEF9-86767B52DA97}</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2.0572546794871981E-2"/>
                  <c:y val="-0.1078473686809320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FEF-4677-8437-D1F476BF5E63}"/>
                </c:ext>
                <c:ext xmlns:c15="http://schemas.microsoft.com/office/drawing/2012/chart" uri="{CE6537A1-D6FC-4f65-9D91-7224C49458BB}">
                  <c15:layout/>
                  <c15:dlblFieldTable>
                    <c15:dlblFTEntry>
                      <c15:txfldGUID>{349A31EB-80A2-489C-AB15-D3216797AB36}</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3.2015750650234161E-2"/>
                  <c:y val="-3.135551465664631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FEF-4677-8437-D1F476BF5E63}"/>
                </c:ext>
                <c:ext xmlns:c15="http://schemas.microsoft.com/office/drawing/2012/chart" uri="{CE6537A1-D6FC-4f65-9D91-7224C49458BB}">
                  <c15:layout/>
                  <c15:dlblFieldTable>
                    <c15:dlblFTEntry>
                      <c15:txfldGUID>{340BD616-86D1-475A-A4B4-51D36384CB0A}</c15:txfldGUID>
                      <c15:f>公会計指標分析・財政指標組合せ分析表!$CN$50</c15:f>
                      <c15:dlblFieldTableCache>
                        <c:ptCount val="1"/>
                        <c:pt idx="0">
                          <c:v>R02</c:v>
                        </c:pt>
                      </c15:dlblFieldTableCache>
                    </c15:dlblFTEntry>
                  </c15:dlblFieldTable>
                  <c15:showDataLabelsRange val="0"/>
                </c:ext>
              </c:extLst>
            </c:dLbl>
            <c:dLbl>
              <c:idx val="32"/>
              <c:layout>
                <c:manualLayout>
                  <c:x val="-3.2015750650234161E-2"/>
                  <c:y val="-5.5013532518362766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FEF-4677-8437-D1F476BF5E63}"/>
                </c:ext>
                <c:ext xmlns:c15="http://schemas.microsoft.com/office/drawing/2012/chart" uri="{CE6537A1-D6FC-4f65-9D91-7224C49458BB}">
                  <c15:layout/>
                  <c15:dlblFieldTable>
                    <c15:dlblFTEntry>
                      <c15:txfldGUID>{91D7C253-DBA8-4EA2-9F6A-26132547D74C}</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BFEF-4677-8437-D1F476BF5E63}"/>
            </c:ext>
          </c:extLst>
        </c:ser>
        <c:dLbls>
          <c:showLegendKey val="0"/>
          <c:showVal val="1"/>
          <c:showCatName val="0"/>
          <c:showSerName val="0"/>
          <c:showPercent val="0"/>
          <c:showBubbleSize val="0"/>
        </c:dLbls>
        <c:axId val="494764456"/>
        <c:axId val="494763672"/>
      </c:scatterChart>
      <c:valAx>
        <c:axId val="494764456"/>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763672"/>
        <c:crosses val="autoZero"/>
        <c:crossBetween val="midCat"/>
      </c:valAx>
      <c:valAx>
        <c:axId val="494763672"/>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4764456"/>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EF-4B75-A325-DE7F023DF6E7}"/>
                </c:ext>
                <c:ext xmlns:c15="http://schemas.microsoft.com/office/drawing/2012/chart" uri="{CE6537A1-D6FC-4f65-9D91-7224C49458BB}">
                  <c15:dlblFieldTable>
                    <c15:dlblFTEntry>
                      <c15:txfldGUID>{5291BBC7-70F7-4FBE-8045-2355A731BE55}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F-4B75-A325-DE7F023DF6E7}"/>
                </c:ext>
                <c:ext xmlns:c15="http://schemas.microsoft.com/office/drawing/2012/chart" uri="{CE6537A1-D6FC-4f65-9D91-7224C49458BB}">
                  <c15:dlblFieldTable>
                    <c15:dlblFTEntry>
                      <c15:txfldGUID>{B64C4B7B-340B-4E89-9850-7BF306773A34}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EF-4B75-A325-DE7F023DF6E7}"/>
                </c:ext>
                <c:ext xmlns:c15="http://schemas.microsoft.com/office/drawing/2012/chart" uri="{CE6537A1-D6FC-4f65-9D91-7224C49458BB}">
                  <c15:dlblFieldTable>
                    <c15:dlblFTEntry>
                      <c15:txfldGUID>{8039C6FC-1DBC-4667-B963-EE1993C75C9C}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F-4B75-A325-DE7F023DF6E7}"/>
                </c:ext>
                <c:ext xmlns:c15="http://schemas.microsoft.com/office/drawing/2012/chart" uri="{CE6537A1-D6FC-4f65-9D91-7224C49458BB}">
                  <c15:dlblFieldTable>
                    <c15:dlblFTEntry>
                      <c15:txfldGUID>{BA998BC8-FFEB-4CF7-AE5B-A691C0AE3451}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EF-4B75-A325-DE7F023DF6E7}"/>
                </c:ext>
                <c:ext xmlns:c15="http://schemas.microsoft.com/office/drawing/2012/chart" uri="{CE6537A1-D6FC-4f65-9D91-7224C49458BB}">
                  <c15:dlblFieldTable>
                    <c15:dlblFTEntry>
                      <c15:txfldGUID>{B2791A57-D8ED-4E96-82DB-B5DDE1565032}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EF-4B75-A325-DE7F023DF6E7}"/>
                </c:ext>
                <c:ext xmlns:c15="http://schemas.microsoft.com/office/drawing/2012/chart" uri="{CE6537A1-D6FC-4f65-9D91-7224C49458BB}">
                  <c15:dlblFieldTable>
                    <c15:dlblFTEntry>
                      <c15:txfldGUID>{2FA92BA3-33FC-4571-B7A5-AD2F2E0B9D14}</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EF-4B75-A325-DE7F023DF6E7}"/>
                </c:ext>
                <c:ext xmlns:c15="http://schemas.microsoft.com/office/drawing/2012/chart" uri="{CE6537A1-D6FC-4f65-9D91-7224C49458BB}">
                  <c15:dlblFieldTable>
                    <c15:dlblFTEntry>
                      <c15:txfldGUID>{ADBA5004-5780-428C-9327-B690FAC381CC}</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EF-4B75-A325-DE7F023DF6E7}"/>
                </c:ext>
                <c:ext xmlns:c15="http://schemas.microsoft.com/office/drawing/2012/chart" uri="{CE6537A1-D6FC-4f65-9D91-7224C49458BB}">
                  <c15:dlblFieldTable>
                    <c15:dlblFTEntry>
                      <c15:txfldGUID>{7B79CA5C-D58D-4337-A9D1-0B65DBE7FC53}</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EF-4B75-A325-DE7F023DF6E7}"/>
                </c:ext>
                <c:ext xmlns:c15="http://schemas.microsoft.com/office/drawing/2012/chart" uri="{CE6537A1-D6FC-4f65-9D91-7224C49458BB}">
                  <c15:dlblFieldTable>
                    <c15:dlblFTEntry>
                      <c15:txfldGUID>{E6A6B22B-6CA7-4375-9BF8-A76750A537DE}</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10.3</c:v>
                </c:pt>
                <c:pt idx="16">
                  <c:v>9.4</c:v>
                </c:pt>
                <c:pt idx="24">
                  <c:v>8.5</c:v>
                </c:pt>
                <c:pt idx="32">
                  <c:v>8</c:v>
                </c:pt>
              </c:numCache>
            </c:numRef>
          </c:xVal>
          <c:yVal>
            <c:numRef>
              <c:f>公会計指標分析・財政指標組合せ分析表!$BP$73:$DC$73</c:f>
              <c:numCache>
                <c:formatCode>#,##0.0;"▲ "#,##0.0</c:formatCode>
                <c:ptCount val="40"/>
                <c:pt idx="0">
                  <c:v>77.400000000000006</c:v>
                </c:pt>
                <c:pt idx="8">
                  <c:v>120.9</c:v>
                </c:pt>
                <c:pt idx="16">
                  <c:v>105.6</c:v>
                </c:pt>
                <c:pt idx="24">
                  <c:v>100.7</c:v>
                </c:pt>
                <c:pt idx="32">
                  <c:v>85.1</c:v>
                </c:pt>
              </c:numCache>
            </c:numRef>
          </c:yVal>
          <c:smooth val="0"/>
          <c:extLst xmlns:c16r2="http://schemas.microsoft.com/office/drawing/2015/06/chart">
            <c:ext xmlns:c16="http://schemas.microsoft.com/office/drawing/2014/chart" uri="{C3380CC4-5D6E-409C-BE32-E72D297353CC}">
              <c16:uniqueId val="{00000009-50EF-4B75-A325-DE7F023DF6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EF-4B75-A325-DE7F023DF6E7}"/>
                </c:ext>
                <c:ext xmlns:c15="http://schemas.microsoft.com/office/drawing/2012/chart" uri="{CE6537A1-D6FC-4f65-9D91-7224C49458BB}">
                  <c15:dlblFieldTable>
                    <c15:dlblFTEntry>
                      <c15:txfldGUID>{CA3C8A40-57F9-4362-BDA0-8A4A6DDB321B}</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EF-4B75-A325-DE7F023DF6E7}"/>
                </c:ext>
                <c:ext xmlns:c15="http://schemas.microsoft.com/office/drawing/2012/chart" uri="{CE6537A1-D6FC-4f65-9D91-7224C49458BB}">
                  <c15:dlblFieldTable>
                    <c15:dlblFTEntry>
                      <c15:txfldGUID>{4A811B7F-A5AA-4B0B-A80D-2E5A28F00BD5}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EF-4B75-A325-DE7F023DF6E7}"/>
                </c:ext>
                <c:ext xmlns:c15="http://schemas.microsoft.com/office/drawing/2012/chart" uri="{CE6537A1-D6FC-4f65-9D91-7224C49458BB}">
                  <c15:dlblFieldTable>
                    <c15:dlblFTEntry>
                      <c15:txfldGUID>{E346293E-BC16-4950-913F-E1A7EFC01B5A}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EF-4B75-A325-DE7F023DF6E7}"/>
                </c:ext>
                <c:ext xmlns:c15="http://schemas.microsoft.com/office/drawing/2012/chart" uri="{CE6537A1-D6FC-4f65-9D91-7224C49458BB}">
                  <c15:dlblFieldTable>
                    <c15:dlblFTEntry>
                      <c15:txfldGUID>{4623101C-4120-498A-9AF6-74065AE8A2E9}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EF-4B75-A325-DE7F023DF6E7}"/>
                </c:ext>
                <c:ext xmlns:c15="http://schemas.microsoft.com/office/drawing/2012/chart" uri="{CE6537A1-D6FC-4f65-9D91-7224C49458BB}">
                  <c15:dlblFieldTable>
                    <c15:dlblFTEntry>
                      <c15:txfldGUID>{9319D850-16CC-49E1-A258-90456FA9F3D1}</c15:txfldGUID>
                      <c15:f>#REF!</c15:f>
                      <c15:dlblFieldTableCache>
                        <c:ptCount val="1"/>
                        <c:pt idx="0">
                          <c:v>#REF!</c:v>
                        </c:pt>
                      </c15:dlblFieldTableCache>
                    </c15:dlblFTEntry>
                  </c15:dlblFieldTable>
                  <c15:showDataLabelsRange val="0"/>
                </c:ext>
              </c:extLst>
            </c:dLbl>
            <c:dLbl>
              <c:idx val="8"/>
              <c:layout>
                <c:manualLayout>
                  <c:x val="-3.1697991619110633E-2"/>
                  <c:y val="-5.312050699119875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EF-4B75-A325-DE7F023DF6E7}"/>
                </c:ext>
                <c:ext xmlns:c15="http://schemas.microsoft.com/office/drawing/2012/chart" uri="{CE6537A1-D6FC-4f65-9D91-7224C49458BB}">
                  <c15:dlblFieldTable>
                    <c15:dlblFTEntry>
                      <c15:txfldGUID>{8720FE5F-DD48-4405-A802-38563C570415}</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4.4905057365901176E-2"/>
                  <c:y val="-4.72273233842977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EF-4B75-A325-DE7F023DF6E7}"/>
                </c:ext>
                <c:ext xmlns:c15="http://schemas.microsoft.com/office/drawing/2012/chart" uri="{CE6537A1-D6FC-4f65-9D91-7224C49458BB}">
                  <c15:dlblFieldTable>
                    <c15:dlblFTEntry>
                      <c15:txfldGUID>{28E448C0-613C-4B8E-81AF-29866454ABA0}</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1.8235628084249993E-2"/>
                  <c:y val="-8.690211088788532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EF-4B75-A325-DE7F023DF6E7}"/>
                </c:ext>
                <c:ext xmlns:c15="http://schemas.microsoft.com/office/drawing/2012/chart" uri="{CE6537A1-D6FC-4f65-9D91-7224C49458BB}">
                  <c15:dlblFieldTable>
                    <c15:dlblFTEntry>
                      <c15:txfldGUID>{30AC3512-AAE4-4976-82E1-D58018367D5F}</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EF-4B75-A325-DE7F023DF6E7}"/>
                </c:ext>
                <c:ext xmlns:c15="http://schemas.microsoft.com/office/drawing/2012/chart" uri="{CE6537A1-D6FC-4f65-9D91-7224C49458BB}">
                  <c15:dlblFieldTable>
                    <c15:dlblFTEntry>
                      <c15:txfldGUID>{55CA6CB8-7EB2-4877-AEBF-041A463C858D}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xmlns:c16r2="http://schemas.microsoft.com/office/drawing/2015/06/chart">
            <c:ext xmlns:c16="http://schemas.microsoft.com/office/drawing/2014/chart" uri="{C3380CC4-5D6E-409C-BE32-E72D297353CC}">
              <c16:uniqueId val="{00000013-50EF-4B75-A325-DE7F023DF6E7}"/>
            </c:ext>
          </c:extLst>
        </c:ser>
        <c:dLbls>
          <c:showLegendKey val="0"/>
          <c:showVal val="1"/>
          <c:showCatName val="0"/>
          <c:showSerName val="0"/>
          <c:showPercent val="0"/>
          <c:showBubbleSize val="0"/>
        </c:dLbls>
        <c:axId val="494762496"/>
        <c:axId val="494762888"/>
      </c:scatterChart>
      <c:valAx>
        <c:axId val="49476249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762888"/>
        <c:crosses val="autoZero"/>
        <c:crossBetween val="midCat"/>
      </c:valAx>
      <c:valAx>
        <c:axId val="494762888"/>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476249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組合等が起こした地方債の元利償還金に対する負担金等の</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百万円の減少はしているが、庁舎建設の地方債償還が一部開始されたことに伴い元利償還金は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百万円増加や公共下水道における起債の償還が順次開始されていることで、</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が増加していることにより、実質的な公債費率については増加している。今後も下水道事業や庁舎建設に伴う元利償還金が増加していくことが予想されるため、投資的事業の計画的な実施により、起債の抑制に努め当該比率の上昇を抑え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一般会計の地方債現在高、組合等負担等見込額、退職手当負担見込額は減少しているが、公共下水道事業特別会計の起債により、公営企業債等見込額が</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百万円増加しており、将来負担額については、増額しているが、各種基金の増額により充当可能基金が増額となっていることから、分子となる数値は</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今後は投資的事業を計画的に実施し、起債の抑制に努める。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主な要因としては、財政調整基金による剰余金積立と減債基金による積立とその他の特定基金の積立額が取崩しを上回ったため、増加となった。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今後多額の基金取崩しを避けるため、より真に必要な事業を見極め、事業実施の適正化を図り、計画的に積み立てる。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施設整備及び自然環境の保全等に関する基金：水源のかん養、自然環境の保全及び良好な景観の形成等多面的な機能を将来にわたって適切かつ十分に発揮し、農業の持続的発展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ふるさと応援基金：寄付された小竹町ふるさと応援寄付金により、住民との協働のまちづくりを実現し、地域活性化を図る。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自治体デジタル化推進基金：デジタル技術を活用し、行政サービスの利便性向上及び行政運営の効率化を図る。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小竹町定住促進住宅基金：促進住宅及び共同施設の建設、修繕または改良等に要する経費の財源に充てる。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災害対策基金：地震、風水害その他の自然災害により甚大な被害が発生した場合の応急対策及び復旧対策に要する経費の財源に充てる。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農業用施設整備及び自然環境の保全等に関する基金：毎年のランニングコストに加え、排水機場のポンプ、除塵機等の修繕や排水路の転倒ゲート修繕のために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ふるさと応援基金：積み立て額が取崩し額より多く上回ったため増額となった。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自治体デジタル化推進基金：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小竹町定住促進住宅基金：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自治体デジタル化推進基金：令和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定住促進住宅基金：使用料から維持管理費を差し引いた金額の近似値である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万円を毎年積立しているが、使用料収入が減少しているため、見直しの必要がある。次期大規模改築のために取崩しする予定。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849,292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要因としては、令和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千円）を行うに対し、取り崩しがなかったため、増加となった。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不安定な地方行政が続く中、経常経費の増加や、山積みした諸課題に対応しつつ、不測の事態による行政サービスの低下を招くことのないよう、適切な管理を行う。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令和３年度にて、積み立てを行ったことにより増額となった。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本町においては毎年度起債を行っており、今後もその状況が続く見込みである。このことを踏まえて、厳しい財政状況ではあるが、将来の償還財源として模索していき、当該基金の積み立てを行っていく。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45C4B17C-291F-412A-B3EA-EB70AE460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B2398B9-CD7F-4CD0-A357-10341750D6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380B0DAE-2C99-4C54-8ABE-25CED0FA1846}"/>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877F7D0A-F07C-486F-B748-CB44F1991ED8}"/>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7F9E703-EF0B-4118-8575-3677540E3AB2}"/>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4B9C0DA4-1DA1-47BA-B6F7-E0DAF4CD09B4}"/>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1F977D6E-F496-446D-8B23-BF0C3BB8EF94}"/>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87A39B1-1968-464E-AE35-024954D3DD7B}"/>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EE91726C-2C63-4983-BE05-6B2658C918F6}"/>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54A18743-C7ED-4DA6-942A-83EDAA0771CD}"/>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BF3595D6-5828-40E6-BBB0-64897B4F5BCA}"/>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5558D4E-4846-4F41-A954-092D9239A387}"/>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7,281
7,053
14.28
5,654,263
5,390,412
230,302
2,942,098
5,830,764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2D6F7B5B-5241-48EF-9C21-1A160B48B816}"/>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9B09BF95-4A1F-4773-8EAD-21A21099375F}"/>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907252FC-0408-4F28-AF99-CB73E18D38B2}"/>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BC51F17E-A68B-45CD-AFE6-C8A90ED5DAF2}"/>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A62D3682-AFE7-4A63-8E27-F67A29552CEE}"/>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5F96BDFF-C836-40C1-A52C-A5025FA4E8FE}"/>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7DF408C4-A34A-4EBE-BB64-DFB033BD4DF8}"/>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CF2DBCE8-C249-45F4-9123-796DE59FAE88}"/>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C9FF2881-A274-4466-BAB4-7B996087D851}"/>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356997A0-FA42-4F00-A71D-971438DD077E}"/>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8C95195D-BC9C-4D28-AF46-ED373E62D446}"/>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2F5AA51D-F639-446D-A23B-0A9E3EED7CE4}"/>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FE9FC1B-588E-4C5F-9B59-698C73A42F2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A914DB6F-01CA-430D-9232-8FA4E97F94B6}"/>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E48B907D-5ED1-4525-9E7F-1DAA6FD04ADD}"/>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4913F4B1-FE85-4FE2-A241-806915E2A6D2}"/>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DECD7CE6-A9F2-41ED-9D89-A6B8B3011696}"/>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026C19C3-978A-4072-8A66-F06763053EE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FD2053BB-8552-4A43-8860-F52585CAFB20}"/>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BB1DA057-9657-46C0-A8B9-7046FEB02F8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8E835BE6-DB98-4AE4-9DDA-E08E27975B6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2F3A0A58-D43F-47AC-AE2D-228A4D137FB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C6AFB59C-A73B-49BD-B104-329025E799B7}"/>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1907D448-AAE6-46AC-AA2B-6873E7800309}"/>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F2AC85D3-E334-4E40-8A13-BC56532DEB3E}"/>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38867406-CC9B-46AB-A704-31CC225E48E3}"/>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5CE2EE89-EAC2-403E-84B1-26B16C96831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30B39AC0-5C0C-477F-B8FE-E08EC3F4AA90}"/>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9EAE36B7-A6F0-4C62-9E01-33C2640C9D3C}"/>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78CD7EDA-41A7-4BB2-AB81-186D85FAB73C}"/>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12569B26-1DB1-4018-B344-5839D3861335}"/>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573E48A8-643D-42D6-BA1C-082CBF8B224B}"/>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CCC6D6CF-CDCF-468C-8A9B-DCD98FB32168}"/>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6EBA87EC-6F39-46C1-8E81-8D0358FC474C}"/>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7A43FAF8-2A73-451D-81CF-9EA43B530729}"/>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有形固定資産減価償却率は類似団体より低い水準にある。</a:t>
          </a:r>
          <a:endParaRPr lang="ja-JP" altLang="ja-JP">
            <a:effectLst/>
          </a:endParaRPr>
        </a:p>
        <a:p>
          <a:r>
            <a:rPr kumimoji="1" lang="ja-JP" altLang="ja-JP" sz="1100">
              <a:solidFill>
                <a:schemeClr val="dk1"/>
              </a:solidFill>
              <a:effectLst/>
              <a:latin typeface="+mn-lt"/>
              <a:ea typeface="+mn-ea"/>
              <a:cs typeface="+mn-cs"/>
            </a:rPr>
            <a:t>各公共施設等については、個別施設計画を基づき施設の維持管理を進めていく。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3B043673-7B3B-4DD6-928D-E77F71B27D12}"/>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2DE8C1E2-D609-4188-B27B-655BFA877989}"/>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B605962B-A74D-41C1-98F0-DB50B8AA5B42}"/>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5373DAC4-2FB7-4AD1-AC83-5693C2877D06}"/>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60748DC1-12D7-4623-9042-EFBB60C10E3B}"/>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75920B25-CA66-417B-A17A-AF939DFD63DE}"/>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B5ED87E4-C7DD-440D-A9F0-5CDF09CFB8A2}"/>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56288950-75B8-4DFA-98A2-585B0403B6B2}"/>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21F7D48D-0607-41EC-A581-ADABE4306F70}"/>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6D9652F1-EF42-4F45-9AAC-F0B74A629030}"/>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052467DB-3B16-466F-81C1-3EEB4AEF8FD4}"/>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3B1B8D86-4E4E-4782-995F-1F365722A566}"/>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4B271199-90BA-43A4-A101-EA1929834218}"/>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3781532C-0E9C-462E-A0A9-E8A460AA6519}"/>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64C34151-FA7F-4317-878C-EDEFD7C5E2E5}"/>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C3DCED6E-3346-4B2B-B209-856FF98A3285}"/>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616CD6A0-4C01-431A-A1D2-44189EA68AEB}"/>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DD2B71C7-84F3-424B-9320-26790031BB62}"/>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xmlns="" id="{30503977-0DFA-47EC-9129-62AEFA5FCD72}"/>
            </a:ext>
          </a:extLst>
        </xdr:cNvPr>
        <xdr:cNvCxnSpPr/>
      </xdr:nvCxnSpPr>
      <xdr:spPr>
        <a:xfrm flipV="1">
          <a:off x="4295775" y="542625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xmlns="" id="{70775A72-C2B7-4C74-A0B6-40772DFB4611}"/>
            </a:ext>
          </a:extLst>
        </xdr:cNvPr>
        <xdr:cNvSpPr txBox="1"/>
      </xdr:nvSpPr>
      <xdr:spPr>
        <a:xfrm>
          <a:off x="4342765" y="683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xmlns="" id="{DC6EE5A2-791B-4DD5-85A8-406CC9C47B1D}"/>
            </a:ext>
          </a:extLst>
        </xdr:cNvPr>
        <xdr:cNvCxnSpPr/>
      </xdr:nvCxnSpPr>
      <xdr:spPr>
        <a:xfrm>
          <a:off x="4206875" y="683577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xmlns="" id="{97A66214-FB34-4B41-97F1-488A832A0E55}"/>
            </a:ext>
          </a:extLst>
        </xdr:cNvPr>
        <xdr:cNvSpPr txBox="1"/>
      </xdr:nvSpPr>
      <xdr:spPr>
        <a:xfrm>
          <a:off x="4342765" y="520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xmlns="" id="{D4D06D9C-E296-454D-A5D7-A8A576D61081}"/>
            </a:ext>
          </a:extLst>
        </xdr:cNvPr>
        <xdr:cNvCxnSpPr/>
      </xdr:nvCxnSpPr>
      <xdr:spPr>
        <a:xfrm>
          <a:off x="4206875" y="542625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xmlns="" id="{9DC82336-25ED-47D2-B0F5-767A8B7B92C3}"/>
            </a:ext>
          </a:extLst>
        </xdr:cNvPr>
        <xdr:cNvSpPr txBox="1"/>
      </xdr:nvSpPr>
      <xdr:spPr>
        <a:xfrm>
          <a:off x="4342765" y="6181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xmlns="" id="{8DA07A66-4961-40D5-B93B-B8E29E839893}"/>
            </a:ext>
          </a:extLst>
        </xdr:cNvPr>
        <xdr:cNvSpPr/>
      </xdr:nvSpPr>
      <xdr:spPr>
        <a:xfrm>
          <a:off x="4244975" y="61994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xmlns="" id="{6D367306-C1D5-44C7-B355-43063F21556E}"/>
            </a:ext>
          </a:extLst>
        </xdr:cNvPr>
        <xdr:cNvSpPr/>
      </xdr:nvSpPr>
      <xdr:spPr>
        <a:xfrm>
          <a:off x="3611880" y="619941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xmlns="" id="{03FEC0B5-DB61-4337-976D-C008E376DB3D}"/>
            </a:ext>
          </a:extLst>
        </xdr:cNvPr>
        <xdr:cNvSpPr/>
      </xdr:nvSpPr>
      <xdr:spPr>
        <a:xfrm>
          <a:off x="2926080" y="621864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xmlns="" id="{D360F161-03A4-44B5-ADB0-FFD983481F0B}"/>
            </a:ext>
          </a:extLst>
        </xdr:cNvPr>
        <xdr:cNvSpPr/>
      </xdr:nvSpPr>
      <xdr:spPr>
        <a:xfrm>
          <a:off x="2240280" y="62217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xmlns="" id="{3FB6B389-43E4-446F-A69E-57D970B97414}"/>
            </a:ext>
          </a:extLst>
        </xdr:cNvPr>
        <xdr:cNvSpPr/>
      </xdr:nvSpPr>
      <xdr:spPr>
        <a:xfrm>
          <a:off x="1554480" y="60883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31FC89C6-89E5-4D1A-9A33-EB29F116A048}"/>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65797E59-9374-42A3-82D9-5B3E314B3344}"/>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C9874850-9691-418E-9896-AA988E52F2A5}"/>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7B73C3E2-CB57-490A-A00F-1CC6A424F18A}"/>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71BB25A9-AB48-458C-8F0E-99424B6F5E66}"/>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83" name="楕円 82">
          <a:extLst>
            <a:ext uri="{FF2B5EF4-FFF2-40B4-BE49-F238E27FC236}">
              <a16:creationId xmlns:a16="http://schemas.microsoft.com/office/drawing/2014/main" xmlns="" id="{BFAB440E-BE21-42D5-8BBD-E17EBC2141B1}"/>
            </a:ext>
          </a:extLst>
        </xdr:cNvPr>
        <xdr:cNvSpPr/>
      </xdr:nvSpPr>
      <xdr:spPr>
        <a:xfrm>
          <a:off x="4244975" y="60297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160491</xdr:rowOff>
    </xdr:from>
    <xdr:ext cx="405111" cy="259045"/>
    <xdr:sp macro="" textlink="">
      <xdr:nvSpPr>
        <xdr:cNvPr id="84" name="有形固定資産減価償却率該当値テキスト">
          <a:extLst>
            <a:ext uri="{FF2B5EF4-FFF2-40B4-BE49-F238E27FC236}">
              <a16:creationId xmlns:a16="http://schemas.microsoft.com/office/drawing/2014/main" xmlns="" id="{C9E2D8D9-149E-4ACD-B5F4-9949947ECCD3}"/>
            </a:ext>
          </a:extLst>
        </xdr:cNvPr>
        <xdr:cNvSpPr txBox="1"/>
      </xdr:nvSpPr>
      <xdr:spPr>
        <a:xfrm>
          <a:off x="4342765" y="588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5" name="楕円 84">
          <a:extLst>
            <a:ext uri="{FF2B5EF4-FFF2-40B4-BE49-F238E27FC236}">
              <a16:creationId xmlns:a16="http://schemas.microsoft.com/office/drawing/2014/main" xmlns="" id="{88BBD5C5-F0F3-4967-8988-27B07E6943F8}"/>
            </a:ext>
          </a:extLst>
        </xdr:cNvPr>
        <xdr:cNvSpPr/>
      </xdr:nvSpPr>
      <xdr:spPr>
        <a:xfrm>
          <a:off x="3611880" y="5991134"/>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142149</xdr:rowOff>
    </xdr:from>
    <xdr:to>
      <xdr:col>23</xdr:col>
      <xdr:colOff>85725</xdr:colOff>
      <xdr:row>31</xdr:row>
      <xdr:rowOff>16964</xdr:rowOff>
    </xdr:to>
    <xdr:cxnSp macro="">
      <xdr:nvCxnSpPr>
        <xdr:cNvPr id="86" name="直線コネクタ 85">
          <a:extLst>
            <a:ext uri="{FF2B5EF4-FFF2-40B4-BE49-F238E27FC236}">
              <a16:creationId xmlns:a16="http://schemas.microsoft.com/office/drawing/2014/main" xmlns="" id="{CF34ADD7-D9C3-47E2-A9F3-C1263CD28582}"/>
            </a:ext>
          </a:extLst>
        </xdr:cNvPr>
        <xdr:cNvCxnSpPr/>
      </xdr:nvCxnSpPr>
      <xdr:spPr>
        <a:xfrm>
          <a:off x="3656965" y="6036219"/>
          <a:ext cx="640715" cy="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20411</xdr:rowOff>
    </xdr:from>
    <xdr:to>
      <xdr:col>15</xdr:col>
      <xdr:colOff>187325</xdr:colOff>
      <xdr:row>30</xdr:row>
      <xdr:rowOff>122011</xdr:rowOff>
    </xdr:to>
    <xdr:sp macro="" textlink="">
      <xdr:nvSpPr>
        <xdr:cNvPr id="87" name="楕円 86">
          <a:extLst>
            <a:ext uri="{FF2B5EF4-FFF2-40B4-BE49-F238E27FC236}">
              <a16:creationId xmlns:a16="http://schemas.microsoft.com/office/drawing/2014/main" xmlns="" id="{EAB9F327-0492-4886-9BE5-1673B7C5675D}"/>
            </a:ext>
          </a:extLst>
        </xdr:cNvPr>
        <xdr:cNvSpPr/>
      </xdr:nvSpPr>
      <xdr:spPr>
        <a:xfrm>
          <a:off x="2926080" y="5912576"/>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71211</xdr:rowOff>
    </xdr:from>
    <xdr:to>
      <xdr:col>19</xdr:col>
      <xdr:colOff>136525</xdr:colOff>
      <xdr:row>30</xdr:row>
      <xdr:rowOff>142149</xdr:rowOff>
    </xdr:to>
    <xdr:cxnSp macro="">
      <xdr:nvCxnSpPr>
        <xdr:cNvPr id="88" name="直線コネクタ 87">
          <a:extLst>
            <a:ext uri="{FF2B5EF4-FFF2-40B4-BE49-F238E27FC236}">
              <a16:creationId xmlns:a16="http://schemas.microsoft.com/office/drawing/2014/main" xmlns="" id="{632C6535-FB61-4D46-B5F0-B60B5FC943BF}"/>
            </a:ext>
          </a:extLst>
        </xdr:cNvPr>
        <xdr:cNvCxnSpPr/>
      </xdr:nvCxnSpPr>
      <xdr:spPr>
        <a:xfrm>
          <a:off x="2971165" y="5965281"/>
          <a:ext cx="6858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20411</xdr:rowOff>
    </xdr:from>
    <xdr:to>
      <xdr:col>11</xdr:col>
      <xdr:colOff>187325</xdr:colOff>
      <xdr:row>30</xdr:row>
      <xdr:rowOff>122011</xdr:rowOff>
    </xdr:to>
    <xdr:sp macro="" textlink="">
      <xdr:nvSpPr>
        <xdr:cNvPr id="89" name="楕円 88">
          <a:extLst>
            <a:ext uri="{FF2B5EF4-FFF2-40B4-BE49-F238E27FC236}">
              <a16:creationId xmlns:a16="http://schemas.microsoft.com/office/drawing/2014/main" xmlns="" id="{D6FC672E-D1BD-4E64-8D32-E9FBE915000F}"/>
            </a:ext>
          </a:extLst>
        </xdr:cNvPr>
        <xdr:cNvSpPr/>
      </xdr:nvSpPr>
      <xdr:spPr>
        <a:xfrm>
          <a:off x="2240280" y="5912576"/>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71211</xdr:rowOff>
    </xdr:from>
    <xdr:to>
      <xdr:col>15</xdr:col>
      <xdr:colOff>136525</xdr:colOff>
      <xdr:row>30</xdr:row>
      <xdr:rowOff>71211</xdr:rowOff>
    </xdr:to>
    <xdr:cxnSp macro="">
      <xdr:nvCxnSpPr>
        <xdr:cNvPr id="90" name="直線コネクタ 89">
          <a:extLst>
            <a:ext uri="{FF2B5EF4-FFF2-40B4-BE49-F238E27FC236}">
              <a16:creationId xmlns:a16="http://schemas.microsoft.com/office/drawing/2014/main" xmlns="" id="{133657B0-3B14-4A21-87F0-5BCDBA5D4378}"/>
            </a:ext>
          </a:extLst>
        </xdr:cNvPr>
        <xdr:cNvCxnSpPr/>
      </xdr:nvCxnSpPr>
      <xdr:spPr>
        <a:xfrm>
          <a:off x="2285365" y="5965281"/>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145597</xdr:rowOff>
    </xdr:from>
    <xdr:to>
      <xdr:col>7</xdr:col>
      <xdr:colOff>187325</xdr:colOff>
      <xdr:row>30</xdr:row>
      <xdr:rowOff>75747</xdr:rowOff>
    </xdr:to>
    <xdr:sp macro="" textlink="">
      <xdr:nvSpPr>
        <xdr:cNvPr id="91" name="楕円 90">
          <a:extLst>
            <a:ext uri="{FF2B5EF4-FFF2-40B4-BE49-F238E27FC236}">
              <a16:creationId xmlns:a16="http://schemas.microsoft.com/office/drawing/2014/main" xmlns="" id="{6E29B2F4-6BC5-446B-900A-EDC268A136B1}"/>
            </a:ext>
          </a:extLst>
        </xdr:cNvPr>
        <xdr:cNvSpPr/>
      </xdr:nvSpPr>
      <xdr:spPr>
        <a:xfrm>
          <a:off x="1554480" y="586821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24947</xdr:rowOff>
    </xdr:from>
    <xdr:to>
      <xdr:col>11</xdr:col>
      <xdr:colOff>136525</xdr:colOff>
      <xdr:row>30</xdr:row>
      <xdr:rowOff>71211</xdr:rowOff>
    </xdr:to>
    <xdr:cxnSp macro="">
      <xdr:nvCxnSpPr>
        <xdr:cNvPr id="92" name="直線コネクタ 91">
          <a:extLst>
            <a:ext uri="{FF2B5EF4-FFF2-40B4-BE49-F238E27FC236}">
              <a16:creationId xmlns:a16="http://schemas.microsoft.com/office/drawing/2014/main" xmlns="" id="{1BB93892-D1AA-48E9-8F0D-D17726BAA83C}"/>
            </a:ext>
          </a:extLst>
        </xdr:cNvPr>
        <xdr:cNvCxnSpPr/>
      </xdr:nvCxnSpPr>
      <xdr:spPr>
        <a:xfrm>
          <a:off x="1599565" y="5917112"/>
          <a:ext cx="6858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a:extLst>
            <a:ext uri="{FF2B5EF4-FFF2-40B4-BE49-F238E27FC236}">
              <a16:creationId xmlns:a16="http://schemas.microsoft.com/office/drawing/2014/main" xmlns="" id="{171A9BC3-E648-448D-B4D1-DAB7EB0395EF}"/>
            </a:ext>
          </a:extLst>
        </xdr:cNvPr>
        <xdr:cNvSpPr txBox="1"/>
      </xdr:nvSpPr>
      <xdr:spPr>
        <a:xfrm>
          <a:off x="3464569" y="629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a:extLst>
            <a:ext uri="{FF2B5EF4-FFF2-40B4-BE49-F238E27FC236}">
              <a16:creationId xmlns:a16="http://schemas.microsoft.com/office/drawing/2014/main" xmlns="" id="{37CB7E00-7356-4C7B-99F6-9597C8640FBB}"/>
            </a:ext>
          </a:extLst>
        </xdr:cNvPr>
        <xdr:cNvSpPr txBox="1"/>
      </xdr:nvSpPr>
      <xdr:spPr>
        <a:xfrm>
          <a:off x="2793374" y="631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a:extLst>
            <a:ext uri="{FF2B5EF4-FFF2-40B4-BE49-F238E27FC236}">
              <a16:creationId xmlns:a16="http://schemas.microsoft.com/office/drawing/2014/main" xmlns="" id="{6F64E72A-FA25-443A-927F-82901027EA43}"/>
            </a:ext>
          </a:extLst>
        </xdr:cNvPr>
        <xdr:cNvSpPr txBox="1"/>
      </xdr:nvSpPr>
      <xdr:spPr>
        <a:xfrm>
          <a:off x="210757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a:extLst>
            <a:ext uri="{FF2B5EF4-FFF2-40B4-BE49-F238E27FC236}">
              <a16:creationId xmlns:a16="http://schemas.microsoft.com/office/drawing/2014/main" xmlns="" id="{EB4E6A74-38F5-4ADC-ABA9-8E98CEAEF805}"/>
            </a:ext>
          </a:extLst>
        </xdr:cNvPr>
        <xdr:cNvSpPr txBox="1"/>
      </xdr:nvSpPr>
      <xdr:spPr>
        <a:xfrm>
          <a:off x="1421774" y="6184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38026</xdr:rowOff>
    </xdr:from>
    <xdr:ext cx="405111" cy="259045"/>
    <xdr:sp macro="" textlink="">
      <xdr:nvSpPr>
        <xdr:cNvPr id="97" name="n_1mainValue有形固定資産減価償却率">
          <a:extLst>
            <a:ext uri="{FF2B5EF4-FFF2-40B4-BE49-F238E27FC236}">
              <a16:creationId xmlns:a16="http://schemas.microsoft.com/office/drawing/2014/main" xmlns="" id="{5A1E58A9-7C69-45C6-9E73-C2C9AC8596E7}"/>
            </a:ext>
          </a:extLst>
        </xdr:cNvPr>
        <xdr:cNvSpPr txBox="1"/>
      </xdr:nvSpPr>
      <xdr:spPr>
        <a:xfrm>
          <a:off x="3464569" y="5762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138538</xdr:rowOff>
    </xdr:from>
    <xdr:ext cx="405111" cy="259045"/>
    <xdr:sp macro="" textlink="">
      <xdr:nvSpPr>
        <xdr:cNvPr id="98" name="n_2mainValue有形固定資産減価償却率">
          <a:extLst>
            <a:ext uri="{FF2B5EF4-FFF2-40B4-BE49-F238E27FC236}">
              <a16:creationId xmlns:a16="http://schemas.microsoft.com/office/drawing/2014/main" xmlns="" id="{B2C082F0-54D0-4EF8-8ABC-DE174BA028F6}"/>
            </a:ext>
          </a:extLst>
        </xdr:cNvPr>
        <xdr:cNvSpPr txBox="1"/>
      </xdr:nvSpPr>
      <xdr:spPr>
        <a:xfrm>
          <a:off x="2793374" y="568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138538</xdr:rowOff>
    </xdr:from>
    <xdr:ext cx="405111" cy="259045"/>
    <xdr:sp macro="" textlink="">
      <xdr:nvSpPr>
        <xdr:cNvPr id="99" name="n_3mainValue有形固定資産減価償却率">
          <a:extLst>
            <a:ext uri="{FF2B5EF4-FFF2-40B4-BE49-F238E27FC236}">
              <a16:creationId xmlns:a16="http://schemas.microsoft.com/office/drawing/2014/main" xmlns="" id="{DCDA4B3A-EA19-4209-8E07-CC4C538A0B47}"/>
            </a:ext>
          </a:extLst>
        </xdr:cNvPr>
        <xdr:cNvSpPr txBox="1"/>
      </xdr:nvSpPr>
      <xdr:spPr>
        <a:xfrm>
          <a:off x="2107574" y="568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92274</xdr:rowOff>
    </xdr:from>
    <xdr:ext cx="405111" cy="259045"/>
    <xdr:sp macro="" textlink="">
      <xdr:nvSpPr>
        <xdr:cNvPr id="100" name="n_4mainValue有形固定資産減価償却率">
          <a:extLst>
            <a:ext uri="{FF2B5EF4-FFF2-40B4-BE49-F238E27FC236}">
              <a16:creationId xmlns:a16="http://schemas.microsoft.com/office/drawing/2014/main" xmlns="" id="{281F1748-0765-41F4-9E93-635561B096CD}"/>
            </a:ext>
          </a:extLst>
        </xdr:cNvPr>
        <xdr:cNvSpPr txBox="1"/>
      </xdr:nvSpPr>
      <xdr:spPr>
        <a:xfrm>
          <a:off x="1421774" y="564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F8D1F211-56BB-49FE-A5E8-C3EB4FDDFFBE}"/>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CAA41388-3312-4E8B-AAFD-64EEE93AD56C}"/>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CBD2AF76-24E9-4119-8D54-FDA45B733B0D}"/>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A105BC35-C5BA-4BA0-9E59-F182D0CC0829}"/>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74BD4286-9A53-45C0-BF3C-7C420805B8DA}"/>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744FF754-BD98-4FFC-9A46-729FE5011DBE}"/>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DA270EA8-50F0-4274-A91F-EC957B5E1B94}"/>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C34D4D7E-C4A1-495B-91A0-598ABE62C62B}"/>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9CCA8346-7CD4-45E9-AD1C-D8B3ED9B92F2}"/>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80ECC508-284C-40EF-BA67-FACE403DC806}"/>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FFEAEDB2-4BBF-47A2-943A-27EE445838E1}"/>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2015C551-6C2F-4B59-8345-33D64D9EBC0B}"/>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3265FCCE-D8CD-4904-A342-93A0E9B160CB}"/>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債務償還比率は類似団体を上回っており、主な要因としては庁舎建設事業に伴う将来負担額の増加が挙げられる。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C6C994DD-BD30-4774-9162-DDD64DFAE29A}"/>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F27E897C-A735-4CD8-B4A7-B0938A69AAE9}"/>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E421A80D-AF81-46D4-A01B-15A6AE4C4BF3}"/>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xmlns="" id="{A50D53A6-D416-4A36-8AA5-AF4F96FFA7AD}"/>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xmlns="" id="{83518E24-97E1-4E5D-ADA8-D1FB66D66727}"/>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xmlns="" id="{2567187F-5765-48F4-BB04-9FCCA7690327}"/>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xmlns="" id="{681EFFA4-1652-4115-9C03-429A022B1995}"/>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xmlns="" id="{C1FAED68-31C1-4C12-B9A5-A9A27085C9D4}"/>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xmlns="" id="{6DBE106F-55F2-424F-93BB-3FFB22D575B0}"/>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xmlns="" id="{19C5B77B-B760-4469-97B7-59B046342921}"/>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xmlns="" id="{54DCAE0B-2ACD-4B75-9390-FCC8426C806F}"/>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xmlns="" id="{B6545F9A-29A8-499A-ABC9-24CE0866AB34}"/>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xmlns="" id="{F9A68650-BEA7-4F7A-A291-EC863E8BB6E0}"/>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4C72E621-25D6-43EA-AF97-A03AD6572C28}"/>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3A076332-B29C-44B4-A5C3-BF2A354C9E6F}"/>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16933</xdr:rowOff>
    </xdr:to>
    <xdr:cxnSp macro="">
      <xdr:nvCxnSpPr>
        <xdr:cNvPr id="129" name="直線コネクタ 128">
          <a:extLst>
            <a:ext uri="{FF2B5EF4-FFF2-40B4-BE49-F238E27FC236}">
              <a16:creationId xmlns:a16="http://schemas.microsoft.com/office/drawing/2014/main" xmlns="" id="{F8ABE367-A889-41D5-9F14-77366974FAAE}"/>
            </a:ext>
          </a:extLst>
        </xdr:cNvPr>
        <xdr:cNvCxnSpPr/>
      </xdr:nvCxnSpPr>
      <xdr:spPr>
        <a:xfrm flipV="1">
          <a:off x="13313410" y="5295688"/>
          <a:ext cx="1269"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20760</xdr:rowOff>
    </xdr:from>
    <xdr:ext cx="469744" cy="259045"/>
    <xdr:sp macro="" textlink="">
      <xdr:nvSpPr>
        <xdr:cNvPr id="130" name="債務償還比率最小値テキスト">
          <a:extLst>
            <a:ext uri="{FF2B5EF4-FFF2-40B4-BE49-F238E27FC236}">
              <a16:creationId xmlns:a16="http://schemas.microsoft.com/office/drawing/2014/main" xmlns="" id="{CB3C80C8-96BF-4B2B-8CE3-5498468C68F6}"/>
            </a:ext>
          </a:extLst>
        </xdr:cNvPr>
        <xdr:cNvSpPr txBox="1"/>
      </xdr:nvSpPr>
      <xdr:spPr>
        <a:xfrm>
          <a:off x="13369925" y="64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16933</xdr:rowOff>
    </xdr:from>
    <xdr:to>
      <xdr:col>76</xdr:col>
      <xdr:colOff>111125</xdr:colOff>
      <xdr:row>33</xdr:row>
      <xdr:rowOff>16933</xdr:rowOff>
    </xdr:to>
    <xdr:cxnSp macro="">
      <xdr:nvCxnSpPr>
        <xdr:cNvPr id="131" name="直線コネクタ 130">
          <a:extLst>
            <a:ext uri="{FF2B5EF4-FFF2-40B4-BE49-F238E27FC236}">
              <a16:creationId xmlns:a16="http://schemas.microsoft.com/office/drawing/2014/main" xmlns="" id="{D2DD87BC-A5A1-44E4-92EB-E98DA4B4554F}"/>
            </a:ext>
          </a:extLst>
        </xdr:cNvPr>
        <xdr:cNvCxnSpPr/>
      </xdr:nvCxnSpPr>
      <xdr:spPr>
        <a:xfrm>
          <a:off x="13251180" y="643106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xmlns="" id="{2A9AD323-5C76-414D-93CE-CA6FD875C718}"/>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xmlns="" id="{8A21DC50-1126-47DF-94C6-A6E4FF09F594}"/>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124794</xdr:rowOff>
    </xdr:from>
    <xdr:ext cx="469744" cy="259045"/>
    <xdr:sp macro="" textlink="">
      <xdr:nvSpPr>
        <xdr:cNvPr id="134" name="債務償還比率平均値テキスト">
          <a:extLst>
            <a:ext uri="{FF2B5EF4-FFF2-40B4-BE49-F238E27FC236}">
              <a16:creationId xmlns:a16="http://schemas.microsoft.com/office/drawing/2014/main" xmlns="" id="{4B2E9F0F-6123-4471-8566-2D6782B966D3}"/>
            </a:ext>
          </a:extLst>
        </xdr:cNvPr>
        <xdr:cNvSpPr txBox="1"/>
      </xdr:nvSpPr>
      <xdr:spPr>
        <a:xfrm>
          <a:off x="13369925" y="5508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101917</xdr:rowOff>
    </xdr:from>
    <xdr:to>
      <xdr:col>76</xdr:col>
      <xdr:colOff>73025</xdr:colOff>
      <xdr:row>29</xdr:row>
      <xdr:rowOff>32067</xdr:rowOff>
    </xdr:to>
    <xdr:sp macro="" textlink="">
      <xdr:nvSpPr>
        <xdr:cNvPr id="135" name="フローチャート: 判断 134">
          <a:extLst>
            <a:ext uri="{FF2B5EF4-FFF2-40B4-BE49-F238E27FC236}">
              <a16:creationId xmlns:a16="http://schemas.microsoft.com/office/drawing/2014/main" xmlns="" id="{3B856FDF-CD97-4D64-929B-1E9E3B117D20}"/>
            </a:ext>
          </a:extLst>
        </xdr:cNvPr>
        <xdr:cNvSpPr/>
      </xdr:nvSpPr>
      <xdr:spPr>
        <a:xfrm>
          <a:off x="13289280" y="565118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96710</xdr:rowOff>
    </xdr:from>
    <xdr:to>
      <xdr:col>72</xdr:col>
      <xdr:colOff>123825</xdr:colOff>
      <xdr:row>30</xdr:row>
      <xdr:rowOff>26860</xdr:rowOff>
    </xdr:to>
    <xdr:sp macro="" textlink="">
      <xdr:nvSpPr>
        <xdr:cNvPr id="136" name="フローチャート: 判断 135">
          <a:extLst>
            <a:ext uri="{FF2B5EF4-FFF2-40B4-BE49-F238E27FC236}">
              <a16:creationId xmlns:a16="http://schemas.microsoft.com/office/drawing/2014/main" xmlns="" id="{15A6B0FA-DC71-4CB4-8DC6-0B87372158AB}"/>
            </a:ext>
          </a:extLst>
        </xdr:cNvPr>
        <xdr:cNvSpPr/>
      </xdr:nvSpPr>
      <xdr:spPr>
        <a:xfrm>
          <a:off x="12629515" y="581742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121659</xdr:rowOff>
    </xdr:from>
    <xdr:to>
      <xdr:col>68</xdr:col>
      <xdr:colOff>123825</xdr:colOff>
      <xdr:row>30</xdr:row>
      <xdr:rowOff>51809</xdr:rowOff>
    </xdr:to>
    <xdr:sp macro="" textlink="">
      <xdr:nvSpPr>
        <xdr:cNvPr id="137" name="フローチャート: 判断 136">
          <a:extLst>
            <a:ext uri="{FF2B5EF4-FFF2-40B4-BE49-F238E27FC236}">
              <a16:creationId xmlns:a16="http://schemas.microsoft.com/office/drawing/2014/main" xmlns="" id="{C61A5E8B-4E31-4FB6-8DF8-DF854C9BD7FB}"/>
            </a:ext>
          </a:extLst>
        </xdr:cNvPr>
        <xdr:cNvSpPr/>
      </xdr:nvSpPr>
      <xdr:spPr>
        <a:xfrm>
          <a:off x="11943715" y="584808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150086</xdr:rowOff>
    </xdr:from>
    <xdr:to>
      <xdr:col>64</xdr:col>
      <xdr:colOff>123825</xdr:colOff>
      <xdr:row>30</xdr:row>
      <xdr:rowOff>80236</xdr:rowOff>
    </xdr:to>
    <xdr:sp macro="" textlink="">
      <xdr:nvSpPr>
        <xdr:cNvPr id="138" name="フローチャート: 判断 137">
          <a:extLst>
            <a:ext uri="{FF2B5EF4-FFF2-40B4-BE49-F238E27FC236}">
              <a16:creationId xmlns:a16="http://schemas.microsoft.com/office/drawing/2014/main" xmlns="" id="{84F8CB15-C62A-4FB9-AF20-4EB22A3F09E6}"/>
            </a:ext>
          </a:extLst>
        </xdr:cNvPr>
        <xdr:cNvSpPr/>
      </xdr:nvSpPr>
      <xdr:spPr>
        <a:xfrm>
          <a:off x="11257915" y="587461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27933</xdr:rowOff>
    </xdr:from>
    <xdr:to>
      <xdr:col>60</xdr:col>
      <xdr:colOff>123825</xdr:colOff>
      <xdr:row>30</xdr:row>
      <xdr:rowOff>129533</xdr:rowOff>
    </xdr:to>
    <xdr:sp macro="" textlink="">
      <xdr:nvSpPr>
        <xdr:cNvPr id="139" name="フローチャート: 判断 138">
          <a:extLst>
            <a:ext uri="{FF2B5EF4-FFF2-40B4-BE49-F238E27FC236}">
              <a16:creationId xmlns:a16="http://schemas.microsoft.com/office/drawing/2014/main" xmlns="" id="{35D92FC1-7CC5-4336-9E99-CC35E02B4F69}"/>
            </a:ext>
          </a:extLst>
        </xdr:cNvPr>
        <xdr:cNvSpPr/>
      </xdr:nvSpPr>
      <xdr:spPr>
        <a:xfrm>
          <a:off x="10572115" y="5922003"/>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FC45ED2E-0FF7-49A6-9899-B448969CE60C}"/>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04EFFD6B-092B-4572-888E-13CB5EE9F3C0}"/>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B7B23080-6927-43DE-B0F6-F1BE1BCE1337}"/>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FA988E14-0865-4ECC-BFBD-6A7B5F7B47D6}"/>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F5E764C1-D3B8-4A2B-82DC-6A931B7250AF}"/>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45395</xdr:rowOff>
    </xdr:from>
    <xdr:to>
      <xdr:col>76</xdr:col>
      <xdr:colOff>73025</xdr:colOff>
      <xdr:row>31</xdr:row>
      <xdr:rowOff>146995</xdr:rowOff>
    </xdr:to>
    <xdr:sp macro="" textlink="">
      <xdr:nvSpPr>
        <xdr:cNvPr id="145" name="楕円 144">
          <a:extLst>
            <a:ext uri="{FF2B5EF4-FFF2-40B4-BE49-F238E27FC236}">
              <a16:creationId xmlns:a16="http://schemas.microsoft.com/office/drawing/2014/main" xmlns="" id="{4EFD4353-0F17-44E8-9D81-3F5D73037EEC}"/>
            </a:ext>
          </a:extLst>
        </xdr:cNvPr>
        <xdr:cNvSpPr/>
      </xdr:nvSpPr>
      <xdr:spPr>
        <a:xfrm>
          <a:off x="13289280" y="611472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23822</xdr:rowOff>
    </xdr:from>
    <xdr:ext cx="469744" cy="259045"/>
    <xdr:sp macro="" textlink="">
      <xdr:nvSpPr>
        <xdr:cNvPr id="146" name="債務償還比率該当値テキスト">
          <a:extLst>
            <a:ext uri="{FF2B5EF4-FFF2-40B4-BE49-F238E27FC236}">
              <a16:creationId xmlns:a16="http://schemas.microsoft.com/office/drawing/2014/main" xmlns="" id="{6C182505-2C8A-4E5B-8248-0D950BF11EFB}"/>
            </a:ext>
          </a:extLst>
        </xdr:cNvPr>
        <xdr:cNvSpPr txBox="1"/>
      </xdr:nvSpPr>
      <xdr:spPr>
        <a:xfrm>
          <a:off x="13369925" y="608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6985</xdr:rowOff>
    </xdr:from>
    <xdr:to>
      <xdr:col>72</xdr:col>
      <xdr:colOff>123825</xdr:colOff>
      <xdr:row>34</xdr:row>
      <xdr:rowOff>108585</xdr:rowOff>
    </xdr:to>
    <xdr:sp macro="" textlink="">
      <xdr:nvSpPr>
        <xdr:cNvPr id="147" name="楕円 146">
          <a:extLst>
            <a:ext uri="{FF2B5EF4-FFF2-40B4-BE49-F238E27FC236}">
              <a16:creationId xmlns:a16="http://schemas.microsoft.com/office/drawing/2014/main" xmlns="" id="{620FAF4F-1623-4C45-B211-5320601AB679}"/>
            </a:ext>
          </a:extLst>
        </xdr:cNvPr>
        <xdr:cNvSpPr/>
      </xdr:nvSpPr>
      <xdr:spPr>
        <a:xfrm>
          <a:off x="12629515" y="659066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96195</xdr:rowOff>
    </xdr:from>
    <xdr:to>
      <xdr:col>76</xdr:col>
      <xdr:colOff>22225</xdr:colOff>
      <xdr:row>34</xdr:row>
      <xdr:rowOff>57785</xdr:rowOff>
    </xdr:to>
    <xdr:cxnSp macro="">
      <xdr:nvCxnSpPr>
        <xdr:cNvPr id="148" name="直線コネクタ 147">
          <a:extLst>
            <a:ext uri="{FF2B5EF4-FFF2-40B4-BE49-F238E27FC236}">
              <a16:creationId xmlns:a16="http://schemas.microsoft.com/office/drawing/2014/main" xmlns="" id="{47F990E4-C574-4145-9EBF-F97350B008E6}"/>
            </a:ext>
          </a:extLst>
        </xdr:cNvPr>
        <xdr:cNvCxnSpPr/>
      </xdr:nvCxnSpPr>
      <xdr:spPr>
        <a:xfrm flipV="1">
          <a:off x="12684125" y="6159810"/>
          <a:ext cx="631190" cy="47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61129</xdr:rowOff>
    </xdr:from>
    <xdr:to>
      <xdr:col>68</xdr:col>
      <xdr:colOff>123825</xdr:colOff>
      <xdr:row>33</xdr:row>
      <xdr:rowOff>162730</xdr:rowOff>
    </xdr:to>
    <xdr:sp macro="" textlink="">
      <xdr:nvSpPr>
        <xdr:cNvPr id="149" name="楕円 148">
          <a:extLst>
            <a:ext uri="{FF2B5EF4-FFF2-40B4-BE49-F238E27FC236}">
              <a16:creationId xmlns:a16="http://schemas.microsoft.com/office/drawing/2014/main" xmlns="" id="{C8597C57-CAFF-47C9-A150-60726053606F}"/>
            </a:ext>
          </a:extLst>
        </xdr:cNvPr>
        <xdr:cNvSpPr/>
      </xdr:nvSpPr>
      <xdr:spPr>
        <a:xfrm>
          <a:off x="11943715" y="6467644"/>
          <a:ext cx="107315" cy="10731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111930</xdr:rowOff>
    </xdr:from>
    <xdr:to>
      <xdr:col>72</xdr:col>
      <xdr:colOff>73025</xdr:colOff>
      <xdr:row>34</xdr:row>
      <xdr:rowOff>57785</xdr:rowOff>
    </xdr:to>
    <xdr:cxnSp macro="">
      <xdr:nvCxnSpPr>
        <xdr:cNvPr id="150" name="直線コネクタ 149">
          <a:extLst>
            <a:ext uri="{FF2B5EF4-FFF2-40B4-BE49-F238E27FC236}">
              <a16:creationId xmlns:a16="http://schemas.microsoft.com/office/drawing/2014/main" xmlns="" id="{4232F8E3-567E-4EC3-B3F5-A0C7CC9D87C1}"/>
            </a:ext>
          </a:extLst>
        </xdr:cNvPr>
        <xdr:cNvCxnSpPr/>
      </xdr:nvCxnSpPr>
      <xdr:spPr>
        <a:xfrm>
          <a:off x="11998325" y="6522255"/>
          <a:ext cx="685800" cy="1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115224</xdr:rowOff>
    </xdr:from>
    <xdr:to>
      <xdr:col>64</xdr:col>
      <xdr:colOff>123825</xdr:colOff>
      <xdr:row>34</xdr:row>
      <xdr:rowOff>45374</xdr:rowOff>
    </xdr:to>
    <xdr:sp macro="" textlink="">
      <xdr:nvSpPr>
        <xdr:cNvPr id="151" name="楕円 150">
          <a:extLst>
            <a:ext uri="{FF2B5EF4-FFF2-40B4-BE49-F238E27FC236}">
              <a16:creationId xmlns:a16="http://schemas.microsoft.com/office/drawing/2014/main" xmlns="" id="{1C61C27B-1E7E-4FF4-942F-F6D5B30981EC}"/>
            </a:ext>
          </a:extLst>
        </xdr:cNvPr>
        <xdr:cNvSpPr/>
      </xdr:nvSpPr>
      <xdr:spPr>
        <a:xfrm>
          <a:off x="11257915" y="652554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111930</xdr:rowOff>
    </xdr:from>
    <xdr:to>
      <xdr:col>68</xdr:col>
      <xdr:colOff>73025</xdr:colOff>
      <xdr:row>33</xdr:row>
      <xdr:rowOff>166024</xdr:rowOff>
    </xdr:to>
    <xdr:cxnSp macro="">
      <xdr:nvCxnSpPr>
        <xdr:cNvPr id="152" name="直線コネクタ 151">
          <a:extLst>
            <a:ext uri="{FF2B5EF4-FFF2-40B4-BE49-F238E27FC236}">
              <a16:creationId xmlns:a16="http://schemas.microsoft.com/office/drawing/2014/main" xmlns="" id="{C1C68213-AA4D-4754-A8DF-46B692170929}"/>
            </a:ext>
          </a:extLst>
        </xdr:cNvPr>
        <xdr:cNvCxnSpPr/>
      </xdr:nvCxnSpPr>
      <xdr:spPr>
        <a:xfrm flipV="1">
          <a:off x="11312525" y="6522255"/>
          <a:ext cx="685800" cy="5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155624</xdr:rowOff>
    </xdr:from>
    <xdr:to>
      <xdr:col>60</xdr:col>
      <xdr:colOff>123825</xdr:colOff>
      <xdr:row>32</xdr:row>
      <xdr:rowOff>85774</xdr:rowOff>
    </xdr:to>
    <xdr:sp macro="" textlink="">
      <xdr:nvSpPr>
        <xdr:cNvPr id="153" name="楕円 152">
          <a:extLst>
            <a:ext uri="{FF2B5EF4-FFF2-40B4-BE49-F238E27FC236}">
              <a16:creationId xmlns:a16="http://schemas.microsoft.com/office/drawing/2014/main" xmlns="" id="{EFEE3470-6112-4216-9A06-D9557FFC1D47}"/>
            </a:ext>
          </a:extLst>
        </xdr:cNvPr>
        <xdr:cNvSpPr/>
      </xdr:nvSpPr>
      <xdr:spPr>
        <a:xfrm>
          <a:off x="10572115" y="622304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34974</xdr:rowOff>
    </xdr:from>
    <xdr:to>
      <xdr:col>64</xdr:col>
      <xdr:colOff>73025</xdr:colOff>
      <xdr:row>33</xdr:row>
      <xdr:rowOff>166024</xdr:rowOff>
    </xdr:to>
    <xdr:cxnSp macro="">
      <xdr:nvCxnSpPr>
        <xdr:cNvPr id="154" name="直線コネクタ 153">
          <a:extLst>
            <a:ext uri="{FF2B5EF4-FFF2-40B4-BE49-F238E27FC236}">
              <a16:creationId xmlns:a16="http://schemas.microsoft.com/office/drawing/2014/main" xmlns="" id="{A2D12792-EFC5-4557-83C7-BB38DE5DD00A}"/>
            </a:ext>
          </a:extLst>
        </xdr:cNvPr>
        <xdr:cNvCxnSpPr/>
      </xdr:nvCxnSpPr>
      <xdr:spPr>
        <a:xfrm>
          <a:off x="10626725" y="6273849"/>
          <a:ext cx="685800" cy="30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43387</xdr:rowOff>
    </xdr:from>
    <xdr:ext cx="469744" cy="259045"/>
    <xdr:sp macro="" textlink="">
      <xdr:nvSpPr>
        <xdr:cNvPr id="155" name="n_1aveValue債務償還比率">
          <a:extLst>
            <a:ext uri="{FF2B5EF4-FFF2-40B4-BE49-F238E27FC236}">
              <a16:creationId xmlns:a16="http://schemas.microsoft.com/office/drawing/2014/main" xmlns="" id="{D54B18E0-6660-4F16-8BB4-C0A2E9E88348}"/>
            </a:ext>
          </a:extLst>
        </xdr:cNvPr>
        <xdr:cNvSpPr txBox="1"/>
      </xdr:nvSpPr>
      <xdr:spPr>
        <a:xfrm>
          <a:off x="12459412" y="559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68336</xdr:rowOff>
    </xdr:from>
    <xdr:ext cx="469744" cy="259045"/>
    <xdr:sp macro="" textlink="">
      <xdr:nvSpPr>
        <xdr:cNvPr id="156" name="n_2aveValue債務償還比率">
          <a:extLst>
            <a:ext uri="{FF2B5EF4-FFF2-40B4-BE49-F238E27FC236}">
              <a16:creationId xmlns:a16="http://schemas.microsoft.com/office/drawing/2014/main" xmlns="" id="{C47B59DF-FFEB-4D6A-AC83-798CB3D931B6}"/>
            </a:ext>
          </a:extLst>
        </xdr:cNvPr>
        <xdr:cNvSpPr txBox="1"/>
      </xdr:nvSpPr>
      <xdr:spPr>
        <a:xfrm>
          <a:off x="11780597" y="561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96763</xdr:rowOff>
    </xdr:from>
    <xdr:ext cx="469744" cy="259045"/>
    <xdr:sp macro="" textlink="">
      <xdr:nvSpPr>
        <xdr:cNvPr id="157" name="n_3aveValue債務償還比率">
          <a:extLst>
            <a:ext uri="{FF2B5EF4-FFF2-40B4-BE49-F238E27FC236}">
              <a16:creationId xmlns:a16="http://schemas.microsoft.com/office/drawing/2014/main" xmlns="" id="{670871F9-3079-40C4-8077-75F0921ADB73}"/>
            </a:ext>
          </a:extLst>
        </xdr:cNvPr>
        <xdr:cNvSpPr txBox="1"/>
      </xdr:nvSpPr>
      <xdr:spPr>
        <a:xfrm>
          <a:off x="11094797" y="56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146060</xdr:rowOff>
    </xdr:from>
    <xdr:ext cx="469744" cy="259045"/>
    <xdr:sp macro="" textlink="">
      <xdr:nvSpPr>
        <xdr:cNvPr id="158" name="n_4aveValue債務償還比率">
          <a:extLst>
            <a:ext uri="{FF2B5EF4-FFF2-40B4-BE49-F238E27FC236}">
              <a16:creationId xmlns:a16="http://schemas.microsoft.com/office/drawing/2014/main" xmlns="" id="{CB3B7D23-CF3A-4719-ABD7-635978E93D1A}"/>
            </a:ext>
          </a:extLst>
        </xdr:cNvPr>
        <xdr:cNvSpPr txBox="1"/>
      </xdr:nvSpPr>
      <xdr:spPr>
        <a:xfrm>
          <a:off x="10408997" y="569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99712</xdr:rowOff>
    </xdr:from>
    <xdr:ext cx="560923" cy="259045"/>
    <xdr:sp macro="" textlink="">
      <xdr:nvSpPr>
        <xdr:cNvPr id="159" name="n_1mainValue債務償還比率">
          <a:extLst>
            <a:ext uri="{FF2B5EF4-FFF2-40B4-BE49-F238E27FC236}">
              <a16:creationId xmlns:a16="http://schemas.microsoft.com/office/drawing/2014/main" xmlns="" id="{0E770901-789C-4763-B119-257E9F83F69B}"/>
            </a:ext>
          </a:extLst>
        </xdr:cNvPr>
        <xdr:cNvSpPr txBox="1"/>
      </xdr:nvSpPr>
      <xdr:spPr>
        <a:xfrm>
          <a:off x="12430968" y="66776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153857</xdr:rowOff>
    </xdr:from>
    <xdr:ext cx="560923" cy="259045"/>
    <xdr:sp macro="" textlink="">
      <xdr:nvSpPr>
        <xdr:cNvPr id="160" name="n_2mainValue債務償還比率">
          <a:extLst>
            <a:ext uri="{FF2B5EF4-FFF2-40B4-BE49-F238E27FC236}">
              <a16:creationId xmlns:a16="http://schemas.microsoft.com/office/drawing/2014/main" xmlns="" id="{9CFAB644-F4BC-4EC3-87B4-A53E8D409B9F}"/>
            </a:ext>
          </a:extLst>
        </xdr:cNvPr>
        <xdr:cNvSpPr txBox="1"/>
      </xdr:nvSpPr>
      <xdr:spPr>
        <a:xfrm>
          <a:off x="11752153" y="65641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36501</xdr:rowOff>
    </xdr:from>
    <xdr:ext cx="560923" cy="259045"/>
    <xdr:sp macro="" textlink="">
      <xdr:nvSpPr>
        <xdr:cNvPr id="161" name="n_3mainValue債務償還比率">
          <a:extLst>
            <a:ext uri="{FF2B5EF4-FFF2-40B4-BE49-F238E27FC236}">
              <a16:creationId xmlns:a16="http://schemas.microsoft.com/office/drawing/2014/main" xmlns="" id="{76A1CFE1-0A20-4A0A-A5B1-D047C2DF18C8}"/>
            </a:ext>
          </a:extLst>
        </xdr:cNvPr>
        <xdr:cNvSpPr txBox="1"/>
      </xdr:nvSpPr>
      <xdr:spPr>
        <a:xfrm>
          <a:off x="11066353" y="66182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76901</xdr:rowOff>
    </xdr:from>
    <xdr:ext cx="469744" cy="259045"/>
    <xdr:sp macro="" textlink="">
      <xdr:nvSpPr>
        <xdr:cNvPr id="162" name="n_4mainValue債務償還比率">
          <a:extLst>
            <a:ext uri="{FF2B5EF4-FFF2-40B4-BE49-F238E27FC236}">
              <a16:creationId xmlns:a16="http://schemas.microsoft.com/office/drawing/2014/main" xmlns="" id="{9CD81741-59EF-45AE-9EFF-DB9BF75AD212}"/>
            </a:ext>
          </a:extLst>
        </xdr:cNvPr>
        <xdr:cNvSpPr txBox="1"/>
      </xdr:nvSpPr>
      <xdr:spPr>
        <a:xfrm>
          <a:off x="10408997" y="63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7FDCDAB0-AFF4-4D1B-9AA9-70905A9F248B}"/>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10167EB0-1A0E-442B-83EA-FDF22CDF1024}"/>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E610C8EA-989B-415E-9C47-7615295B9C36}"/>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172C7230-20A4-4505-A2C5-3C419E05FEE8}"/>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54DE2FD6-F833-48B0-A04E-221D2DCA8D06}"/>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8C735098-14B3-4050-925C-26BFBCB7C43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8A35B23-F662-41ED-9A46-6D945BF45479}"/>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AE4D359-E93F-4764-A554-6C0BDFEDE5D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141FE64-7AB2-40E2-96AA-A63204D1BD84}"/>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1198FB0-6D23-4524-BD85-3495707D25A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BFC129C-349C-40CD-838D-E710DB2FF3D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2BB983F-9F19-456B-A806-714D174BAE4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0247D74-1D66-4667-AC14-3DD65176C60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AFFB1AE-9CEF-4E82-AF06-8B77D108923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A521BA7-7550-4A5E-AE54-23C0A6BFEAE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056804D-5889-4B30-A53E-BFE61B2154D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7,281
7,053
14.28
5,654,263
5,390,412
230,302
2,942,098
5,830,764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7545B09-0C56-4BD0-A3BD-6CA6CAB69DA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6911187-575C-4E4D-9091-B3B4591D4FB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CFC8B1A-E699-4462-8AD4-6200B8688CB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158C90A-1B08-498B-BED5-EC81D424E80B}"/>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FE5F677-7A26-46FA-B24A-A32CB649DF5C}"/>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B05E804B-B866-4722-8663-228E689C77CF}"/>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3894AF1-D191-4FA6-8E5E-436BC1FB6D94}"/>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DCC468E-74A2-4155-A60A-B7B9C83F5A7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5A7ECD1-CC7C-49EA-8C50-46BF10F2005E}"/>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E09EAC2-002F-4EB3-A21E-6E957221AE03}"/>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3F25DB5-3C8E-4ADF-878C-611F44A58688}"/>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2080274-B79D-4D09-8BEB-1D06E1B965A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A810D5A-6B0C-4666-BAFA-A6B7CBB093F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9CEF5E5-4318-4486-A6B1-4793F2B89E81}"/>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C1E1B609-0E91-4E52-8629-FEEC6C243D3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BFE00E2-5BA8-47F4-88E0-08414A36197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E175466-D5DE-47BC-977F-598FB738CA3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EAD7BDE-3AC5-4E8A-A2BE-5C8749686668}"/>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51D3AED-955B-4B10-94B4-2F0C8ECCF4E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1FAA8E4F-250D-4225-B5EB-CED99790E77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552CD32-13D5-48AE-B698-274BE351882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32097A62-AAF8-47B3-ABB3-AD48DE818CC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88E243E9-5E0B-48E0-AD7E-9807C96915E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DBF280B-A7A4-49B4-952A-6153214E0AB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1E9676C-6984-47AD-94D7-48F30DC43E91}"/>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5DEA346C-89CD-4EC9-9552-17F0714ACB2A}"/>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BBC7198-E2A3-4FDE-BC9B-89D13BA3B17F}"/>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1369E6F-952B-41AB-BAD1-EBCB1594414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1E8F32B-7A77-4EDB-AAF2-6AB3B39F72D7}"/>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68B5BFD-10E5-43C0-B160-9B735EA0B92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9A5BCD0A-69D2-4873-B9BF-7C01474EA62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6B18137D-EF7E-4986-A4E9-040AA8D164C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D9AC86AC-CDB8-4C88-A5E5-E0577FBC4962}"/>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93F59541-6EF8-44A2-AC06-8CC6DBABC337}"/>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1ECA2112-5F6D-4B4F-9B99-5639FF9629A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51A74FB3-7950-4469-835C-E92CBBE4BA08}"/>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FD9DD9FC-6B1A-40A2-BF02-ED3D0CB3CB7D}"/>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8704E40C-3215-459E-8E61-26341CE82E49}"/>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FCDAA0DE-9ECE-4C0B-8BDD-541EF1256DD3}"/>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15123396-5E70-4459-BA76-CA8581499789}"/>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7EC37D97-BD45-40BE-9EC3-45175710245F}"/>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96D8739A-7318-44E9-B688-F0A25865ADBC}"/>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BABF9FD6-A93F-4D19-8B6F-62DA62359A67}"/>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E8278A9D-33EC-4630-B663-ECBF6CA51236}"/>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48E126B5-9C9E-45E8-A8DE-B0B53EF2877A}"/>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xmlns="" id="{94E93BBD-3B09-4D4B-B67E-0711E4B393AE}"/>
            </a:ext>
          </a:extLst>
        </xdr:cNvPr>
        <xdr:cNvCxnSpPr/>
      </xdr:nvCxnSpPr>
      <xdr:spPr>
        <a:xfrm flipV="1">
          <a:off x="4173855" y="570357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5040641D-55BD-45C0-8EDA-C180C05CD468}"/>
            </a:ext>
          </a:extLst>
        </xdr:cNvPr>
        <xdr:cNvSpPr txBox="1"/>
      </xdr:nvSpPr>
      <xdr:spPr>
        <a:xfrm>
          <a:off x="421259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xmlns="" id="{7A2D6EE5-2A95-4D3A-8D7B-F43C081013B6}"/>
            </a:ext>
          </a:extLst>
        </xdr:cNvPr>
        <xdr:cNvCxnSpPr/>
      </xdr:nvCxnSpPr>
      <xdr:spPr>
        <a:xfrm>
          <a:off x="4112260" y="719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6E8AF5B3-B414-4F27-B35D-E78D6A5DE862}"/>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xmlns="" id="{B2DF1381-B175-4137-9A6C-EB81640853E6}"/>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C5646C1F-253E-4B98-B0F6-DE31450D475A}"/>
            </a:ext>
          </a:extLst>
        </xdr:cNvPr>
        <xdr:cNvSpPr txBox="1"/>
      </xdr:nvSpPr>
      <xdr:spPr>
        <a:xfrm>
          <a:off x="421259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xmlns="" id="{4E050E07-E27D-4790-BC30-41969E0775AB}"/>
            </a:ext>
          </a:extLst>
        </xdr:cNvPr>
        <xdr:cNvSpPr/>
      </xdr:nvSpPr>
      <xdr:spPr>
        <a:xfrm>
          <a:off x="413131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xmlns="" id="{C8F1D7A7-D093-486A-A6FB-9161F010E602}"/>
            </a:ext>
          </a:extLst>
        </xdr:cNvPr>
        <xdr:cNvSpPr/>
      </xdr:nvSpPr>
      <xdr:spPr>
        <a:xfrm>
          <a:off x="33883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xmlns="" id="{546BB350-2FAA-4292-BEF8-CFB3CAE8E9BD}"/>
            </a:ext>
          </a:extLst>
        </xdr:cNvPr>
        <xdr:cNvSpPr/>
      </xdr:nvSpPr>
      <xdr:spPr>
        <a:xfrm>
          <a:off x="25717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xmlns="" id="{237317A5-ACF3-481C-B572-0D9D3165EB4F}"/>
            </a:ext>
          </a:extLst>
        </xdr:cNvPr>
        <xdr:cNvSpPr/>
      </xdr:nvSpPr>
      <xdr:spPr>
        <a:xfrm>
          <a:off x="1774190" y="653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xmlns="" id="{80B42AEB-BD19-4E55-A47D-DADEA2C01DED}"/>
            </a:ext>
          </a:extLst>
        </xdr:cNvPr>
        <xdr:cNvSpPr/>
      </xdr:nvSpPr>
      <xdr:spPr>
        <a:xfrm>
          <a:off x="9880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648481F-9135-43EB-872B-7540011F7669}"/>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C431600-E06E-4CB4-9C52-D443DE0A225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CEA865E-2F01-4A56-8B07-B1B71B99B7E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F676D27-8D46-4D57-B678-0333FFDC1069}"/>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F51C3ED-F2A1-4CE7-99CA-75719EB5E9A5}"/>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3" name="楕円 72">
          <a:extLst>
            <a:ext uri="{FF2B5EF4-FFF2-40B4-BE49-F238E27FC236}">
              <a16:creationId xmlns:a16="http://schemas.microsoft.com/office/drawing/2014/main" xmlns="" id="{076590D2-8CA1-40C2-B853-C9C5366F5CE8}"/>
            </a:ext>
          </a:extLst>
        </xdr:cNvPr>
        <xdr:cNvSpPr/>
      </xdr:nvSpPr>
      <xdr:spPr>
        <a:xfrm>
          <a:off x="4131310" y="63366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FC1C69CB-15C6-4443-A368-AEBB63BFF629}"/>
            </a:ext>
          </a:extLst>
        </xdr:cNvPr>
        <xdr:cNvSpPr txBox="1"/>
      </xdr:nvSpPr>
      <xdr:spPr>
        <a:xfrm>
          <a:off x="4212590"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5" name="楕円 74">
          <a:extLst>
            <a:ext uri="{FF2B5EF4-FFF2-40B4-BE49-F238E27FC236}">
              <a16:creationId xmlns:a16="http://schemas.microsoft.com/office/drawing/2014/main" xmlns="" id="{560AF5CC-23D3-41E0-97B3-D08AB5FA0089}"/>
            </a:ext>
          </a:extLst>
        </xdr:cNvPr>
        <xdr:cNvSpPr/>
      </xdr:nvSpPr>
      <xdr:spPr>
        <a:xfrm>
          <a:off x="3388360" y="63176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37</xdr:row>
      <xdr:rowOff>41910</xdr:rowOff>
    </xdr:to>
    <xdr:cxnSp macro="">
      <xdr:nvCxnSpPr>
        <xdr:cNvPr id="76" name="直線コネクタ 75">
          <a:extLst>
            <a:ext uri="{FF2B5EF4-FFF2-40B4-BE49-F238E27FC236}">
              <a16:creationId xmlns:a16="http://schemas.microsoft.com/office/drawing/2014/main" xmlns="" id="{72327FAF-243C-45C7-BF4B-43B588F0A4F1}"/>
            </a:ext>
          </a:extLst>
        </xdr:cNvPr>
        <xdr:cNvCxnSpPr/>
      </xdr:nvCxnSpPr>
      <xdr:spPr>
        <a:xfrm>
          <a:off x="3431540" y="636841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7" name="楕円 76">
          <a:extLst>
            <a:ext uri="{FF2B5EF4-FFF2-40B4-BE49-F238E27FC236}">
              <a16:creationId xmlns:a16="http://schemas.microsoft.com/office/drawing/2014/main" xmlns="" id="{D026EBEB-8693-46BE-9FA2-A9333B3DB2D7}"/>
            </a:ext>
          </a:extLst>
        </xdr:cNvPr>
        <xdr:cNvSpPr/>
      </xdr:nvSpPr>
      <xdr:spPr>
        <a:xfrm>
          <a:off x="2571750" y="63042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26670</xdr:rowOff>
    </xdr:to>
    <xdr:cxnSp macro="">
      <xdr:nvCxnSpPr>
        <xdr:cNvPr id="78" name="直線コネクタ 77">
          <a:extLst>
            <a:ext uri="{FF2B5EF4-FFF2-40B4-BE49-F238E27FC236}">
              <a16:creationId xmlns:a16="http://schemas.microsoft.com/office/drawing/2014/main" xmlns="" id="{769FEC33-0312-4286-8ED6-CBEEED8B0053}"/>
            </a:ext>
          </a:extLst>
        </xdr:cNvPr>
        <xdr:cNvCxnSpPr/>
      </xdr:nvCxnSpPr>
      <xdr:spPr>
        <a:xfrm>
          <a:off x="2626360" y="6353175"/>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97790</xdr:rowOff>
    </xdr:from>
    <xdr:to>
      <xdr:col>10</xdr:col>
      <xdr:colOff>165100</xdr:colOff>
      <xdr:row>37</xdr:row>
      <xdr:rowOff>27940</xdr:rowOff>
    </xdr:to>
    <xdr:sp macro="" textlink="">
      <xdr:nvSpPr>
        <xdr:cNvPr id="79" name="楕円 78">
          <a:extLst>
            <a:ext uri="{FF2B5EF4-FFF2-40B4-BE49-F238E27FC236}">
              <a16:creationId xmlns:a16="http://schemas.microsoft.com/office/drawing/2014/main" xmlns="" id="{2D9EC2A9-DC16-47E1-B2B9-C5E8109CFAC8}"/>
            </a:ext>
          </a:extLst>
        </xdr:cNvPr>
        <xdr:cNvSpPr/>
      </xdr:nvSpPr>
      <xdr:spPr>
        <a:xfrm>
          <a:off x="1774190" y="6266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148590</xdr:rowOff>
    </xdr:from>
    <xdr:to>
      <xdr:col>15</xdr:col>
      <xdr:colOff>50800</xdr:colOff>
      <xdr:row>37</xdr:row>
      <xdr:rowOff>7620</xdr:rowOff>
    </xdr:to>
    <xdr:cxnSp macro="">
      <xdr:nvCxnSpPr>
        <xdr:cNvPr id="80" name="直線コネクタ 79">
          <a:extLst>
            <a:ext uri="{FF2B5EF4-FFF2-40B4-BE49-F238E27FC236}">
              <a16:creationId xmlns:a16="http://schemas.microsoft.com/office/drawing/2014/main" xmlns="" id="{617A3F10-5E02-422C-A558-C335C4EB3907}"/>
            </a:ext>
          </a:extLst>
        </xdr:cNvPr>
        <xdr:cNvCxnSpPr/>
      </xdr:nvCxnSpPr>
      <xdr:spPr>
        <a:xfrm>
          <a:off x="1828800" y="632079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61595</xdr:rowOff>
    </xdr:from>
    <xdr:to>
      <xdr:col>6</xdr:col>
      <xdr:colOff>38100</xdr:colOff>
      <xdr:row>36</xdr:row>
      <xdr:rowOff>163195</xdr:rowOff>
    </xdr:to>
    <xdr:sp macro="" textlink="">
      <xdr:nvSpPr>
        <xdr:cNvPr id="81" name="楕円 80">
          <a:extLst>
            <a:ext uri="{FF2B5EF4-FFF2-40B4-BE49-F238E27FC236}">
              <a16:creationId xmlns:a16="http://schemas.microsoft.com/office/drawing/2014/main" xmlns="" id="{B27CA4D5-45E1-455F-9E6E-AF0CD4BA68A7}"/>
            </a:ext>
          </a:extLst>
        </xdr:cNvPr>
        <xdr:cNvSpPr/>
      </xdr:nvSpPr>
      <xdr:spPr>
        <a:xfrm>
          <a:off x="988060" y="622998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112395</xdr:rowOff>
    </xdr:from>
    <xdr:to>
      <xdr:col>10</xdr:col>
      <xdr:colOff>114300</xdr:colOff>
      <xdr:row>36</xdr:row>
      <xdr:rowOff>148590</xdr:rowOff>
    </xdr:to>
    <xdr:cxnSp macro="">
      <xdr:nvCxnSpPr>
        <xdr:cNvPr id="82" name="直線コネクタ 81">
          <a:extLst>
            <a:ext uri="{FF2B5EF4-FFF2-40B4-BE49-F238E27FC236}">
              <a16:creationId xmlns:a16="http://schemas.microsoft.com/office/drawing/2014/main" xmlns="" id="{F695C1DB-8A4C-4D77-B80C-D667D94660E9}"/>
            </a:ext>
          </a:extLst>
        </xdr:cNvPr>
        <xdr:cNvCxnSpPr/>
      </xdr:nvCxnSpPr>
      <xdr:spPr>
        <a:xfrm>
          <a:off x="1031240" y="628459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xmlns="" id="{36920FAC-1031-4498-91B4-53866B335C61}"/>
            </a:ext>
          </a:extLst>
        </xdr:cNvPr>
        <xdr:cNvSpPr txBox="1"/>
      </xdr:nvSpPr>
      <xdr:spPr>
        <a:xfrm>
          <a:off x="32391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xmlns="" id="{D216A83A-6B03-4FA0-8D25-864E691A15D2}"/>
            </a:ext>
          </a:extLst>
        </xdr:cNvPr>
        <xdr:cNvSpPr txBox="1"/>
      </xdr:nvSpPr>
      <xdr:spPr>
        <a:xfrm>
          <a:off x="2439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xmlns="" id="{879076D7-F53C-43EB-B966-560F8BAB07D8}"/>
            </a:ext>
          </a:extLst>
        </xdr:cNvPr>
        <xdr:cNvSpPr txBox="1"/>
      </xdr:nvSpPr>
      <xdr:spPr>
        <a:xfrm>
          <a:off x="164148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xmlns="" id="{C27D2385-E5BC-4FDF-A009-03EF865E4794}"/>
            </a:ext>
          </a:extLst>
        </xdr:cNvPr>
        <xdr:cNvSpPr txBox="1"/>
      </xdr:nvSpPr>
      <xdr:spPr>
        <a:xfrm>
          <a:off x="85535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93997</xdr:rowOff>
    </xdr:from>
    <xdr:ext cx="405111" cy="259045"/>
    <xdr:sp macro="" textlink="">
      <xdr:nvSpPr>
        <xdr:cNvPr id="87" name="n_1mainValue【道路】&#10;有形固定資産減価償却率">
          <a:extLst>
            <a:ext uri="{FF2B5EF4-FFF2-40B4-BE49-F238E27FC236}">
              <a16:creationId xmlns:a16="http://schemas.microsoft.com/office/drawing/2014/main" xmlns="" id="{070348D9-7CF1-45AC-8DCB-7D7798621FCD}"/>
            </a:ext>
          </a:extLst>
        </xdr:cNvPr>
        <xdr:cNvSpPr txBox="1"/>
      </xdr:nvSpPr>
      <xdr:spPr>
        <a:xfrm>
          <a:off x="32391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8" name="n_2mainValue【道路】&#10;有形固定資産減価償却率">
          <a:extLst>
            <a:ext uri="{FF2B5EF4-FFF2-40B4-BE49-F238E27FC236}">
              <a16:creationId xmlns:a16="http://schemas.microsoft.com/office/drawing/2014/main" xmlns="" id="{D5FBD91E-B6CF-4C31-8C3E-F2CBB496E02C}"/>
            </a:ext>
          </a:extLst>
        </xdr:cNvPr>
        <xdr:cNvSpPr txBox="1"/>
      </xdr:nvSpPr>
      <xdr:spPr>
        <a:xfrm>
          <a:off x="2439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44467</xdr:rowOff>
    </xdr:from>
    <xdr:ext cx="405111" cy="259045"/>
    <xdr:sp macro="" textlink="">
      <xdr:nvSpPr>
        <xdr:cNvPr id="89" name="n_3mainValue【道路】&#10;有形固定資産減価償却率">
          <a:extLst>
            <a:ext uri="{FF2B5EF4-FFF2-40B4-BE49-F238E27FC236}">
              <a16:creationId xmlns:a16="http://schemas.microsoft.com/office/drawing/2014/main" xmlns="" id="{1E2CB41F-FBD8-4F90-B08A-A4D00F9C220A}"/>
            </a:ext>
          </a:extLst>
        </xdr:cNvPr>
        <xdr:cNvSpPr txBox="1"/>
      </xdr:nvSpPr>
      <xdr:spPr>
        <a:xfrm>
          <a:off x="164148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8272</xdr:rowOff>
    </xdr:from>
    <xdr:ext cx="405111" cy="259045"/>
    <xdr:sp macro="" textlink="">
      <xdr:nvSpPr>
        <xdr:cNvPr id="90" name="n_4mainValue【道路】&#10;有形固定資産減価償却率">
          <a:extLst>
            <a:ext uri="{FF2B5EF4-FFF2-40B4-BE49-F238E27FC236}">
              <a16:creationId xmlns:a16="http://schemas.microsoft.com/office/drawing/2014/main" xmlns="" id="{3560EDB2-BF29-4C85-BFAB-D6D0CE3AC280}"/>
            </a:ext>
          </a:extLst>
        </xdr:cNvPr>
        <xdr:cNvSpPr txBox="1"/>
      </xdr:nvSpPr>
      <xdr:spPr>
        <a:xfrm>
          <a:off x="85535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9DA1CE7B-AEE2-407D-AF18-4F82DBC61695}"/>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96E8B9BF-0BB4-4D71-AAA8-D776A856BCE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120FC6A7-C327-4FDB-BBA8-A71305307EE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5AD82B74-0B5A-413F-B439-BD5AA87EC02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421A0A7F-FD53-4946-A364-179C8E0171E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C1BA9E8A-9609-4666-B676-31747620D8F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D6D4D32E-8975-46BD-887A-F55FAFA172A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373E63D9-530E-4CF6-821B-105B0ACBFBB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65D6F676-0D26-4777-A8C2-6123FB52CD8D}"/>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F6175E92-D8DE-456F-A035-ABA82A3495C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3B552D03-3204-460C-816B-2DF13E12AD1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D8A71E41-240A-4786-B745-8F2C0069B124}"/>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67223D15-FDEC-45C3-9ACE-AF3BE3784C69}"/>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EF5CFE35-F887-4C9E-90BB-198A385D3BAF}"/>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D44CC2D3-E047-4A11-81DE-CF08386529DC}"/>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xmlns="" id="{B01CA583-FB36-4B3F-A777-328D3ACDF1E0}"/>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9A0F17F6-2D30-46D9-98E8-3C318E2CE407}"/>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xmlns="" id="{59ECB1F5-29FE-4924-9215-3D991E609744}"/>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8F2B5690-FD2B-4D45-8791-2A2B198F1EA4}"/>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xmlns="" id="{BFA2D5A1-4FCB-4F0C-B178-7DF2C0A8C4FD}"/>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F505B4D6-9942-4192-A0C4-86908ACCE0AE}"/>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0D76D270-68EE-4617-A51D-61AD826F9F16}"/>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0CCB406B-2DC1-48FF-8B5B-4719AC0385FE}"/>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xmlns="" id="{500D825C-6F15-4134-8623-35A4EF538A14}"/>
            </a:ext>
          </a:extLst>
        </xdr:cNvPr>
        <xdr:cNvCxnSpPr/>
      </xdr:nvCxnSpPr>
      <xdr:spPr>
        <a:xfrm flipV="1">
          <a:off x="9429115" y="5972533"/>
          <a:ext cx="0" cy="123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xmlns="" id="{C9905F17-EBD2-4934-8AE6-8FDD330947F5}"/>
            </a:ext>
          </a:extLst>
        </xdr:cNvPr>
        <xdr:cNvSpPr txBox="1"/>
      </xdr:nvSpPr>
      <xdr:spPr>
        <a:xfrm>
          <a:off x="9467850" y="72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xmlns="" id="{AF2A5DCD-9E55-4731-9C58-5A7EBEE4712F}"/>
            </a:ext>
          </a:extLst>
        </xdr:cNvPr>
        <xdr:cNvCxnSpPr/>
      </xdr:nvCxnSpPr>
      <xdr:spPr>
        <a:xfrm>
          <a:off x="9356090" y="72104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xmlns="" id="{79BEE0DE-644F-44BB-88AA-16A9208A7B97}"/>
            </a:ext>
          </a:extLst>
        </xdr:cNvPr>
        <xdr:cNvSpPr txBox="1"/>
      </xdr:nvSpPr>
      <xdr:spPr>
        <a:xfrm>
          <a:off x="9467850" y="5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xmlns="" id="{B9D6594D-958B-49BC-B14D-C2C5D455583E}"/>
            </a:ext>
          </a:extLst>
        </xdr:cNvPr>
        <xdr:cNvCxnSpPr/>
      </xdr:nvCxnSpPr>
      <xdr:spPr>
        <a:xfrm>
          <a:off x="9356090" y="59725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xmlns="" id="{C1270524-2A0C-41AE-ADEA-F06D41834EE4}"/>
            </a:ext>
          </a:extLst>
        </xdr:cNvPr>
        <xdr:cNvSpPr txBox="1"/>
      </xdr:nvSpPr>
      <xdr:spPr>
        <a:xfrm>
          <a:off x="9467850" y="678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xmlns="" id="{FC6B8BD9-AE29-4CFE-80BD-460B1645AF1B}"/>
            </a:ext>
          </a:extLst>
        </xdr:cNvPr>
        <xdr:cNvSpPr/>
      </xdr:nvSpPr>
      <xdr:spPr>
        <a:xfrm>
          <a:off x="9394190" y="6925402"/>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xmlns="" id="{77D11CEC-8BC0-49C4-AB52-8F105E93754A}"/>
            </a:ext>
          </a:extLst>
        </xdr:cNvPr>
        <xdr:cNvSpPr/>
      </xdr:nvSpPr>
      <xdr:spPr>
        <a:xfrm>
          <a:off x="8632190" y="693377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xmlns="" id="{DF721104-CF80-4BA9-A27F-96998829F7BF}"/>
            </a:ext>
          </a:extLst>
        </xdr:cNvPr>
        <xdr:cNvSpPr/>
      </xdr:nvSpPr>
      <xdr:spPr>
        <a:xfrm>
          <a:off x="7846060" y="692467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xmlns="" id="{FDEA1509-1BD8-403D-B4E6-D2F078F368E1}"/>
            </a:ext>
          </a:extLst>
        </xdr:cNvPr>
        <xdr:cNvSpPr/>
      </xdr:nvSpPr>
      <xdr:spPr>
        <a:xfrm>
          <a:off x="7029450" y="69230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xmlns="" id="{A32CB894-7060-4BB0-A037-704F77926DB2}"/>
            </a:ext>
          </a:extLst>
        </xdr:cNvPr>
        <xdr:cNvSpPr/>
      </xdr:nvSpPr>
      <xdr:spPr>
        <a:xfrm>
          <a:off x="6231890" y="694024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79008840-F7F1-4434-BFEE-E00F6B0F081A}"/>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9CA3BD0E-2D60-444A-880E-4F8B4F2AA59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4C8FFCF-528A-47FC-841C-A1E8240C664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1D6D2975-8376-4877-9F4F-3BD7103D942A}"/>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F0BC3E46-919D-4BD7-B0AF-DA627153F54E}"/>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38209</xdr:rowOff>
    </xdr:from>
    <xdr:to>
      <xdr:col>55</xdr:col>
      <xdr:colOff>50800</xdr:colOff>
      <xdr:row>41</xdr:row>
      <xdr:rowOff>139809</xdr:rowOff>
    </xdr:to>
    <xdr:sp macro="" textlink="">
      <xdr:nvSpPr>
        <xdr:cNvPr id="130" name="楕円 129">
          <a:extLst>
            <a:ext uri="{FF2B5EF4-FFF2-40B4-BE49-F238E27FC236}">
              <a16:creationId xmlns:a16="http://schemas.microsoft.com/office/drawing/2014/main" xmlns="" id="{A87ADCA3-8912-439D-A100-0215C5107E24}"/>
            </a:ext>
          </a:extLst>
        </xdr:cNvPr>
        <xdr:cNvSpPr/>
      </xdr:nvSpPr>
      <xdr:spPr>
        <a:xfrm>
          <a:off x="9394190" y="7067659"/>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124586</xdr:rowOff>
    </xdr:from>
    <xdr:ext cx="534377" cy="259045"/>
    <xdr:sp macro="" textlink="">
      <xdr:nvSpPr>
        <xdr:cNvPr id="131" name="【道路】&#10;一人当たり延長該当値テキスト">
          <a:extLst>
            <a:ext uri="{FF2B5EF4-FFF2-40B4-BE49-F238E27FC236}">
              <a16:creationId xmlns:a16="http://schemas.microsoft.com/office/drawing/2014/main" xmlns="" id="{B27FFDBA-7814-4A3C-A228-837365969C22}"/>
            </a:ext>
          </a:extLst>
        </xdr:cNvPr>
        <xdr:cNvSpPr txBox="1"/>
      </xdr:nvSpPr>
      <xdr:spPr>
        <a:xfrm>
          <a:off x="9467850" y="69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40449</xdr:rowOff>
    </xdr:from>
    <xdr:to>
      <xdr:col>50</xdr:col>
      <xdr:colOff>165100</xdr:colOff>
      <xdr:row>41</xdr:row>
      <xdr:rowOff>142049</xdr:rowOff>
    </xdr:to>
    <xdr:sp macro="" textlink="">
      <xdr:nvSpPr>
        <xdr:cNvPr id="132" name="楕円 131">
          <a:extLst>
            <a:ext uri="{FF2B5EF4-FFF2-40B4-BE49-F238E27FC236}">
              <a16:creationId xmlns:a16="http://schemas.microsoft.com/office/drawing/2014/main" xmlns="" id="{17CAD001-958E-4CF3-87A5-630DE5FD5500}"/>
            </a:ext>
          </a:extLst>
        </xdr:cNvPr>
        <xdr:cNvSpPr/>
      </xdr:nvSpPr>
      <xdr:spPr>
        <a:xfrm>
          <a:off x="8632190" y="706989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89009</xdr:rowOff>
    </xdr:from>
    <xdr:to>
      <xdr:col>55</xdr:col>
      <xdr:colOff>0</xdr:colOff>
      <xdr:row>41</xdr:row>
      <xdr:rowOff>91249</xdr:rowOff>
    </xdr:to>
    <xdr:cxnSp macro="">
      <xdr:nvCxnSpPr>
        <xdr:cNvPr id="133" name="直線コネクタ 132">
          <a:extLst>
            <a:ext uri="{FF2B5EF4-FFF2-40B4-BE49-F238E27FC236}">
              <a16:creationId xmlns:a16="http://schemas.microsoft.com/office/drawing/2014/main" xmlns="" id="{0020DE39-FFC7-4F4E-BCEB-DEB748ABA48D}"/>
            </a:ext>
          </a:extLst>
        </xdr:cNvPr>
        <xdr:cNvCxnSpPr/>
      </xdr:nvCxnSpPr>
      <xdr:spPr>
        <a:xfrm flipV="1">
          <a:off x="8686800" y="7122269"/>
          <a:ext cx="74295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42598</xdr:rowOff>
    </xdr:from>
    <xdr:to>
      <xdr:col>46</xdr:col>
      <xdr:colOff>38100</xdr:colOff>
      <xdr:row>41</xdr:row>
      <xdr:rowOff>144198</xdr:rowOff>
    </xdr:to>
    <xdr:sp macro="" textlink="">
      <xdr:nvSpPr>
        <xdr:cNvPr id="134" name="楕円 133">
          <a:extLst>
            <a:ext uri="{FF2B5EF4-FFF2-40B4-BE49-F238E27FC236}">
              <a16:creationId xmlns:a16="http://schemas.microsoft.com/office/drawing/2014/main" xmlns="" id="{CEEDAF11-68CE-41E4-ADB3-5632B168C7CB}"/>
            </a:ext>
          </a:extLst>
        </xdr:cNvPr>
        <xdr:cNvSpPr/>
      </xdr:nvSpPr>
      <xdr:spPr>
        <a:xfrm>
          <a:off x="7846060" y="7073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91249</xdr:rowOff>
    </xdr:from>
    <xdr:to>
      <xdr:col>50</xdr:col>
      <xdr:colOff>114300</xdr:colOff>
      <xdr:row>41</xdr:row>
      <xdr:rowOff>93398</xdr:rowOff>
    </xdr:to>
    <xdr:cxnSp macro="">
      <xdr:nvCxnSpPr>
        <xdr:cNvPr id="135" name="直線コネクタ 134">
          <a:extLst>
            <a:ext uri="{FF2B5EF4-FFF2-40B4-BE49-F238E27FC236}">
              <a16:creationId xmlns:a16="http://schemas.microsoft.com/office/drawing/2014/main" xmlns="" id="{1EA3AB95-F4C6-4FCA-AEAB-4E2205426EBF}"/>
            </a:ext>
          </a:extLst>
        </xdr:cNvPr>
        <xdr:cNvCxnSpPr/>
      </xdr:nvCxnSpPr>
      <xdr:spPr>
        <a:xfrm flipV="1">
          <a:off x="7889240" y="7124509"/>
          <a:ext cx="79756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45509</xdr:rowOff>
    </xdr:from>
    <xdr:to>
      <xdr:col>41</xdr:col>
      <xdr:colOff>101600</xdr:colOff>
      <xdr:row>41</xdr:row>
      <xdr:rowOff>147109</xdr:rowOff>
    </xdr:to>
    <xdr:sp macro="" textlink="">
      <xdr:nvSpPr>
        <xdr:cNvPr id="136" name="楕円 135">
          <a:extLst>
            <a:ext uri="{FF2B5EF4-FFF2-40B4-BE49-F238E27FC236}">
              <a16:creationId xmlns:a16="http://schemas.microsoft.com/office/drawing/2014/main" xmlns="" id="{80BD1C48-358D-44F0-B3A5-17EB1D8B790F}"/>
            </a:ext>
          </a:extLst>
        </xdr:cNvPr>
        <xdr:cNvSpPr/>
      </xdr:nvSpPr>
      <xdr:spPr>
        <a:xfrm>
          <a:off x="7029450" y="70768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93398</xdr:rowOff>
    </xdr:from>
    <xdr:to>
      <xdr:col>45</xdr:col>
      <xdr:colOff>177800</xdr:colOff>
      <xdr:row>41</xdr:row>
      <xdr:rowOff>96309</xdr:rowOff>
    </xdr:to>
    <xdr:cxnSp macro="">
      <xdr:nvCxnSpPr>
        <xdr:cNvPr id="137" name="直線コネクタ 136">
          <a:extLst>
            <a:ext uri="{FF2B5EF4-FFF2-40B4-BE49-F238E27FC236}">
              <a16:creationId xmlns:a16="http://schemas.microsoft.com/office/drawing/2014/main" xmlns="" id="{1448E8F7-A9CC-4446-90FE-CA8D97A74536}"/>
            </a:ext>
          </a:extLst>
        </xdr:cNvPr>
        <xdr:cNvCxnSpPr/>
      </xdr:nvCxnSpPr>
      <xdr:spPr>
        <a:xfrm flipV="1">
          <a:off x="7084060" y="712665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47086</xdr:rowOff>
    </xdr:from>
    <xdr:to>
      <xdr:col>36</xdr:col>
      <xdr:colOff>165100</xdr:colOff>
      <xdr:row>41</xdr:row>
      <xdr:rowOff>148686</xdr:rowOff>
    </xdr:to>
    <xdr:sp macro="" textlink="">
      <xdr:nvSpPr>
        <xdr:cNvPr id="138" name="楕円 137">
          <a:extLst>
            <a:ext uri="{FF2B5EF4-FFF2-40B4-BE49-F238E27FC236}">
              <a16:creationId xmlns:a16="http://schemas.microsoft.com/office/drawing/2014/main" xmlns="" id="{4D846A62-311A-456E-8338-B89777C63904}"/>
            </a:ext>
          </a:extLst>
        </xdr:cNvPr>
        <xdr:cNvSpPr/>
      </xdr:nvSpPr>
      <xdr:spPr>
        <a:xfrm>
          <a:off x="6231890" y="707844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96309</xdr:rowOff>
    </xdr:from>
    <xdr:to>
      <xdr:col>41</xdr:col>
      <xdr:colOff>50800</xdr:colOff>
      <xdr:row>41</xdr:row>
      <xdr:rowOff>97886</xdr:rowOff>
    </xdr:to>
    <xdr:cxnSp macro="">
      <xdr:nvCxnSpPr>
        <xdr:cNvPr id="139" name="直線コネクタ 138">
          <a:extLst>
            <a:ext uri="{FF2B5EF4-FFF2-40B4-BE49-F238E27FC236}">
              <a16:creationId xmlns:a16="http://schemas.microsoft.com/office/drawing/2014/main" xmlns="" id="{A26D2D2C-FD22-41E6-B2F2-620D225C5970}"/>
            </a:ext>
          </a:extLst>
        </xdr:cNvPr>
        <xdr:cNvCxnSpPr/>
      </xdr:nvCxnSpPr>
      <xdr:spPr>
        <a:xfrm flipV="1">
          <a:off x="6286500" y="7121949"/>
          <a:ext cx="79756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xmlns="" id="{117FB14F-7377-4D7D-A87C-203FF813D7CA}"/>
            </a:ext>
          </a:extLst>
        </xdr:cNvPr>
        <xdr:cNvSpPr txBox="1"/>
      </xdr:nvSpPr>
      <xdr:spPr>
        <a:xfrm>
          <a:off x="8422151" y="67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xmlns="" id="{BCD825A8-CE2D-40FE-8CAF-34BD661F5B7D}"/>
            </a:ext>
          </a:extLst>
        </xdr:cNvPr>
        <xdr:cNvSpPr txBox="1"/>
      </xdr:nvSpPr>
      <xdr:spPr>
        <a:xfrm>
          <a:off x="7641101" y="67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xmlns="" id="{F695DE10-E262-46E5-994A-4000DE671DFE}"/>
            </a:ext>
          </a:extLst>
        </xdr:cNvPr>
        <xdr:cNvSpPr txBox="1"/>
      </xdr:nvSpPr>
      <xdr:spPr>
        <a:xfrm>
          <a:off x="6854971" y="67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xmlns="" id="{D0642696-5F40-4A7A-B997-1EDE862FCA35}"/>
            </a:ext>
          </a:extLst>
        </xdr:cNvPr>
        <xdr:cNvSpPr txBox="1"/>
      </xdr:nvSpPr>
      <xdr:spPr>
        <a:xfrm>
          <a:off x="6038361" y="67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133176</xdr:rowOff>
    </xdr:from>
    <xdr:ext cx="534377" cy="259045"/>
    <xdr:sp macro="" textlink="">
      <xdr:nvSpPr>
        <xdr:cNvPr id="144" name="n_1mainValue【道路】&#10;一人当たり延長">
          <a:extLst>
            <a:ext uri="{FF2B5EF4-FFF2-40B4-BE49-F238E27FC236}">
              <a16:creationId xmlns:a16="http://schemas.microsoft.com/office/drawing/2014/main" xmlns="" id="{A5513026-AB6D-4133-9D27-5EAB3FB93BF5}"/>
            </a:ext>
          </a:extLst>
        </xdr:cNvPr>
        <xdr:cNvSpPr txBox="1"/>
      </xdr:nvSpPr>
      <xdr:spPr>
        <a:xfrm>
          <a:off x="8422151" y="716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135325</xdr:rowOff>
    </xdr:from>
    <xdr:ext cx="534377" cy="259045"/>
    <xdr:sp macro="" textlink="">
      <xdr:nvSpPr>
        <xdr:cNvPr id="145" name="n_2mainValue【道路】&#10;一人当たり延長">
          <a:extLst>
            <a:ext uri="{FF2B5EF4-FFF2-40B4-BE49-F238E27FC236}">
              <a16:creationId xmlns:a16="http://schemas.microsoft.com/office/drawing/2014/main" xmlns="" id="{8FA8A56D-8455-48C1-A9B1-7115268C8D5C}"/>
            </a:ext>
          </a:extLst>
        </xdr:cNvPr>
        <xdr:cNvSpPr txBox="1"/>
      </xdr:nvSpPr>
      <xdr:spPr>
        <a:xfrm>
          <a:off x="7641101" y="716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138236</xdr:rowOff>
    </xdr:from>
    <xdr:ext cx="534377" cy="259045"/>
    <xdr:sp macro="" textlink="">
      <xdr:nvSpPr>
        <xdr:cNvPr id="146" name="n_3mainValue【道路】&#10;一人当たり延長">
          <a:extLst>
            <a:ext uri="{FF2B5EF4-FFF2-40B4-BE49-F238E27FC236}">
              <a16:creationId xmlns:a16="http://schemas.microsoft.com/office/drawing/2014/main" xmlns="" id="{C9CD9E3A-7819-4313-AAE6-FFC3D7425EEC}"/>
            </a:ext>
          </a:extLst>
        </xdr:cNvPr>
        <xdr:cNvSpPr txBox="1"/>
      </xdr:nvSpPr>
      <xdr:spPr>
        <a:xfrm>
          <a:off x="6854971" y="716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139813</xdr:rowOff>
    </xdr:from>
    <xdr:ext cx="534377" cy="259045"/>
    <xdr:sp macro="" textlink="">
      <xdr:nvSpPr>
        <xdr:cNvPr id="147" name="n_4mainValue【道路】&#10;一人当たり延長">
          <a:extLst>
            <a:ext uri="{FF2B5EF4-FFF2-40B4-BE49-F238E27FC236}">
              <a16:creationId xmlns:a16="http://schemas.microsoft.com/office/drawing/2014/main" xmlns="" id="{47AFA7FA-CC37-4E85-B280-EBAAFA884D2E}"/>
            </a:ext>
          </a:extLst>
        </xdr:cNvPr>
        <xdr:cNvSpPr txBox="1"/>
      </xdr:nvSpPr>
      <xdr:spPr>
        <a:xfrm>
          <a:off x="6038361" y="71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D21F1687-F4C7-4977-B561-5FB8B66B70E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AF2887C8-3E1C-4619-8B31-4BA2FCB0BB9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1A508DF9-B485-4EF7-8818-71F7BD0459F4}"/>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8CCF3101-8487-4002-8222-92F3D357B03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D81A2120-189A-4BB3-905B-D0A362E6822C}"/>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D9255B24-50FD-4EBC-9259-B724E9DCF201}"/>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B84C687A-A3C7-4C05-86DE-524B058BEBF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BEBA721B-3928-48CA-967B-D82AEE501AD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8A486A11-6415-45A8-B754-69FC166B467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605AC249-1BAE-4DFA-BF68-1EBE29C15D08}"/>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703A11F8-E8C1-4AAC-9525-8DDCB313171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B84579AD-009E-4578-A1DC-4C9FE6BD7562}"/>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6DD9C240-72EB-4E16-9677-2271861534D5}"/>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E74A56DE-9D87-4128-AC07-7907ACFA94E8}"/>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933E86D0-4BF5-429A-9DEE-96478F0BB03C}"/>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E78E2109-3377-4CFF-BCF8-C315F7FC586E}"/>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E06B2259-1F1D-4838-8137-1F60B51E8204}"/>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02189549-C5D3-449E-AAB5-B6A3CF2D9C61}"/>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4A162F6B-ECFB-4884-AC34-40DEB93630E8}"/>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55F6165F-EAFD-4F42-BC62-015FAC860563}"/>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B31533CE-71C0-4085-A6BD-CA62EA72DD5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1327FD84-479F-4417-B643-F26176D9FE2F}"/>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F31C6CD5-8814-43D5-8B49-C7A99ABA7B64}"/>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89A65BCD-6690-4302-B4C1-4CDF16AD472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EFC91DE7-86E7-40D3-9378-53278515354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xmlns="" id="{4D43DA0C-0F8E-4041-A426-2390CEB85AD3}"/>
            </a:ext>
          </a:extLst>
        </xdr:cNvPr>
        <xdr:cNvCxnSpPr/>
      </xdr:nvCxnSpPr>
      <xdr:spPr>
        <a:xfrm flipV="1">
          <a:off x="4173855" y="9540784"/>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FA7EB402-56F9-438C-B9D2-A2E18AFCFF62}"/>
            </a:ext>
          </a:extLst>
        </xdr:cNvPr>
        <xdr:cNvSpPr txBox="1"/>
      </xdr:nvSpPr>
      <xdr:spPr>
        <a:xfrm>
          <a:off x="4212590" y="1094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xmlns="" id="{9CD22DAA-E98E-480F-8D3A-31AC5BB06EDE}"/>
            </a:ext>
          </a:extLst>
        </xdr:cNvPr>
        <xdr:cNvCxnSpPr/>
      </xdr:nvCxnSpPr>
      <xdr:spPr>
        <a:xfrm>
          <a:off x="4112260" y="10941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D6E82DBE-7BC5-4A53-B6C7-45A9F1FB0EDC}"/>
            </a:ext>
          </a:extLst>
        </xdr:cNvPr>
        <xdr:cNvSpPr txBox="1"/>
      </xdr:nvSpPr>
      <xdr:spPr>
        <a:xfrm>
          <a:off x="4212590" y="931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xmlns="" id="{F5098FB2-A184-4D44-A915-7FEBA5C97BD5}"/>
            </a:ext>
          </a:extLst>
        </xdr:cNvPr>
        <xdr:cNvCxnSpPr/>
      </xdr:nvCxnSpPr>
      <xdr:spPr>
        <a:xfrm>
          <a:off x="4112260" y="954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F58D528E-407A-46E7-BB60-CBA51E253F80}"/>
            </a:ext>
          </a:extLst>
        </xdr:cNvPr>
        <xdr:cNvSpPr txBox="1"/>
      </xdr:nvSpPr>
      <xdr:spPr>
        <a:xfrm>
          <a:off x="4212590" y="1050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xmlns="" id="{7177C860-95D9-4222-80DF-FF5EC061E33F}"/>
            </a:ext>
          </a:extLst>
        </xdr:cNvPr>
        <xdr:cNvSpPr/>
      </xdr:nvSpPr>
      <xdr:spPr>
        <a:xfrm>
          <a:off x="4131310" y="10524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xmlns="" id="{572E0137-CD97-42D6-8F0C-A9D1FBD69811}"/>
            </a:ext>
          </a:extLst>
        </xdr:cNvPr>
        <xdr:cNvSpPr/>
      </xdr:nvSpPr>
      <xdr:spPr>
        <a:xfrm>
          <a:off x="3388360" y="105091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xmlns="" id="{083C5A78-1298-44D6-8DC4-775FB339BD89}"/>
            </a:ext>
          </a:extLst>
        </xdr:cNvPr>
        <xdr:cNvSpPr/>
      </xdr:nvSpPr>
      <xdr:spPr>
        <a:xfrm>
          <a:off x="2571750" y="104974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xmlns="" id="{93629B5E-4065-4FBE-A35F-767340748B4D}"/>
            </a:ext>
          </a:extLst>
        </xdr:cNvPr>
        <xdr:cNvSpPr/>
      </xdr:nvSpPr>
      <xdr:spPr>
        <a:xfrm>
          <a:off x="1774190" y="104941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xmlns="" id="{BEFBA71F-49DF-43D8-AE71-BB5C1C7CD60B}"/>
            </a:ext>
          </a:extLst>
        </xdr:cNvPr>
        <xdr:cNvSpPr/>
      </xdr:nvSpPr>
      <xdr:spPr>
        <a:xfrm>
          <a:off x="988060" y="1046207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A0433F8D-76D5-4033-8896-5C70E6970526}"/>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1EFD0790-25B9-4146-88D6-7919E11B046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68BCDEC4-FA44-48B6-A129-FAAC986A967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9E22983E-F294-4F19-943D-9374558A8550}"/>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DD5C9EF0-1730-4F74-BBBC-A4F51CC7603A}"/>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89" name="楕円 188">
          <a:extLst>
            <a:ext uri="{FF2B5EF4-FFF2-40B4-BE49-F238E27FC236}">
              <a16:creationId xmlns:a16="http://schemas.microsoft.com/office/drawing/2014/main" xmlns="" id="{82E8773E-B5C8-4F6C-9400-384A6E6F88E2}"/>
            </a:ext>
          </a:extLst>
        </xdr:cNvPr>
        <xdr:cNvSpPr/>
      </xdr:nvSpPr>
      <xdr:spPr>
        <a:xfrm>
          <a:off x="4131310" y="100397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122300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88C391E2-A0A8-4439-9D14-A6CC47AAF687}"/>
            </a:ext>
          </a:extLst>
        </xdr:cNvPr>
        <xdr:cNvSpPr txBox="1"/>
      </xdr:nvSpPr>
      <xdr:spPr>
        <a:xfrm>
          <a:off x="4212590" y="98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71665</xdr:rowOff>
    </xdr:from>
    <xdr:to>
      <xdr:col>20</xdr:col>
      <xdr:colOff>38100</xdr:colOff>
      <xdr:row>59</xdr:row>
      <xdr:rowOff>1815</xdr:rowOff>
    </xdr:to>
    <xdr:sp macro="" textlink="">
      <xdr:nvSpPr>
        <xdr:cNvPr id="191" name="楕円 190">
          <a:extLst>
            <a:ext uri="{FF2B5EF4-FFF2-40B4-BE49-F238E27FC236}">
              <a16:creationId xmlns:a16="http://schemas.microsoft.com/office/drawing/2014/main" xmlns="" id="{7E08711C-0D9A-4C3F-A411-808275918B49}"/>
            </a:ext>
          </a:extLst>
        </xdr:cNvPr>
        <xdr:cNvSpPr/>
      </xdr:nvSpPr>
      <xdr:spPr>
        <a:xfrm>
          <a:off x="3388360" y="100138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122465</xdr:rowOff>
    </xdr:from>
    <xdr:to>
      <xdr:col>24</xdr:col>
      <xdr:colOff>63500</xdr:colOff>
      <xdr:row>58</xdr:row>
      <xdr:rowOff>150223</xdr:rowOff>
    </xdr:to>
    <xdr:cxnSp macro="">
      <xdr:nvCxnSpPr>
        <xdr:cNvPr id="192" name="直線コネクタ 191">
          <a:extLst>
            <a:ext uri="{FF2B5EF4-FFF2-40B4-BE49-F238E27FC236}">
              <a16:creationId xmlns:a16="http://schemas.microsoft.com/office/drawing/2014/main" xmlns="" id="{10A227B5-8D97-43F4-811F-5704379C9723}"/>
            </a:ext>
          </a:extLst>
        </xdr:cNvPr>
        <xdr:cNvCxnSpPr/>
      </xdr:nvCxnSpPr>
      <xdr:spPr>
        <a:xfrm>
          <a:off x="3431540" y="10068470"/>
          <a:ext cx="74295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43906</xdr:rowOff>
    </xdr:from>
    <xdr:to>
      <xdr:col>15</xdr:col>
      <xdr:colOff>101600</xdr:colOff>
      <xdr:row>58</xdr:row>
      <xdr:rowOff>145506</xdr:rowOff>
    </xdr:to>
    <xdr:sp macro="" textlink="">
      <xdr:nvSpPr>
        <xdr:cNvPr id="193" name="楕円 192">
          <a:extLst>
            <a:ext uri="{FF2B5EF4-FFF2-40B4-BE49-F238E27FC236}">
              <a16:creationId xmlns:a16="http://schemas.microsoft.com/office/drawing/2014/main" xmlns="" id="{593C32F3-EFAB-4C00-8579-98FA3EBA743E}"/>
            </a:ext>
          </a:extLst>
        </xdr:cNvPr>
        <xdr:cNvSpPr/>
      </xdr:nvSpPr>
      <xdr:spPr>
        <a:xfrm>
          <a:off x="2571750" y="99899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94706</xdr:rowOff>
    </xdr:from>
    <xdr:to>
      <xdr:col>19</xdr:col>
      <xdr:colOff>177800</xdr:colOff>
      <xdr:row>58</xdr:row>
      <xdr:rowOff>122465</xdr:rowOff>
    </xdr:to>
    <xdr:cxnSp macro="">
      <xdr:nvCxnSpPr>
        <xdr:cNvPr id="194" name="直線コネクタ 193">
          <a:extLst>
            <a:ext uri="{FF2B5EF4-FFF2-40B4-BE49-F238E27FC236}">
              <a16:creationId xmlns:a16="http://schemas.microsoft.com/office/drawing/2014/main" xmlns="" id="{D9E903E6-2FD3-4990-96B1-118A5208B647}"/>
            </a:ext>
          </a:extLst>
        </xdr:cNvPr>
        <xdr:cNvCxnSpPr/>
      </xdr:nvCxnSpPr>
      <xdr:spPr>
        <a:xfrm>
          <a:off x="2626360" y="10042616"/>
          <a:ext cx="80518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xdr:rowOff>
    </xdr:from>
    <xdr:to>
      <xdr:col>10</xdr:col>
      <xdr:colOff>165100</xdr:colOff>
      <xdr:row>58</xdr:row>
      <xdr:rowOff>117747</xdr:rowOff>
    </xdr:to>
    <xdr:sp macro="" textlink="">
      <xdr:nvSpPr>
        <xdr:cNvPr id="195" name="楕円 194">
          <a:extLst>
            <a:ext uri="{FF2B5EF4-FFF2-40B4-BE49-F238E27FC236}">
              <a16:creationId xmlns:a16="http://schemas.microsoft.com/office/drawing/2014/main" xmlns="" id="{AB826723-C9F0-4146-88AC-974A5FDE160E}"/>
            </a:ext>
          </a:extLst>
        </xdr:cNvPr>
        <xdr:cNvSpPr/>
      </xdr:nvSpPr>
      <xdr:spPr>
        <a:xfrm>
          <a:off x="1774190" y="996405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66947</xdr:rowOff>
    </xdr:from>
    <xdr:to>
      <xdr:col>15</xdr:col>
      <xdr:colOff>50800</xdr:colOff>
      <xdr:row>58</xdr:row>
      <xdr:rowOff>94706</xdr:rowOff>
    </xdr:to>
    <xdr:cxnSp macro="">
      <xdr:nvCxnSpPr>
        <xdr:cNvPr id="196" name="直線コネクタ 195">
          <a:extLst>
            <a:ext uri="{FF2B5EF4-FFF2-40B4-BE49-F238E27FC236}">
              <a16:creationId xmlns:a16="http://schemas.microsoft.com/office/drawing/2014/main" xmlns="" id="{FED11BDD-EBBD-4E62-82AC-06F3008653C0}"/>
            </a:ext>
          </a:extLst>
        </xdr:cNvPr>
        <xdr:cNvCxnSpPr/>
      </xdr:nvCxnSpPr>
      <xdr:spPr>
        <a:xfrm>
          <a:off x="1828800" y="10009142"/>
          <a:ext cx="79756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159838</xdr:rowOff>
    </xdr:from>
    <xdr:to>
      <xdr:col>6</xdr:col>
      <xdr:colOff>38100</xdr:colOff>
      <xdr:row>58</xdr:row>
      <xdr:rowOff>89988</xdr:rowOff>
    </xdr:to>
    <xdr:sp macro="" textlink="">
      <xdr:nvSpPr>
        <xdr:cNvPr id="197" name="楕円 196">
          <a:extLst>
            <a:ext uri="{FF2B5EF4-FFF2-40B4-BE49-F238E27FC236}">
              <a16:creationId xmlns:a16="http://schemas.microsoft.com/office/drawing/2014/main" xmlns="" id="{FCC42C9F-F607-41D0-B011-D35BDCFE2C85}"/>
            </a:ext>
          </a:extLst>
        </xdr:cNvPr>
        <xdr:cNvSpPr/>
      </xdr:nvSpPr>
      <xdr:spPr>
        <a:xfrm>
          <a:off x="988060" y="993439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39188</xdr:rowOff>
    </xdr:from>
    <xdr:to>
      <xdr:col>10</xdr:col>
      <xdr:colOff>114300</xdr:colOff>
      <xdr:row>58</xdr:row>
      <xdr:rowOff>66947</xdr:rowOff>
    </xdr:to>
    <xdr:cxnSp macro="">
      <xdr:nvCxnSpPr>
        <xdr:cNvPr id="198" name="直線コネクタ 197">
          <a:extLst>
            <a:ext uri="{FF2B5EF4-FFF2-40B4-BE49-F238E27FC236}">
              <a16:creationId xmlns:a16="http://schemas.microsoft.com/office/drawing/2014/main" xmlns="" id="{EED298CD-25D9-4471-B175-D35062A19B21}"/>
            </a:ext>
          </a:extLst>
        </xdr:cNvPr>
        <xdr:cNvCxnSpPr/>
      </xdr:nvCxnSpPr>
      <xdr:spPr>
        <a:xfrm>
          <a:off x="1031240" y="9983288"/>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57415355-2FEB-4CD7-8FA1-56BCD06CE608}"/>
            </a:ext>
          </a:extLst>
        </xdr:cNvPr>
        <xdr:cNvSpPr txBox="1"/>
      </xdr:nvSpPr>
      <xdr:spPr>
        <a:xfrm>
          <a:off x="3239144" y="1059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1708757B-3963-4B6E-B425-56A24E95D6BC}"/>
            </a:ext>
          </a:extLst>
        </xdr:cNvPr>
        <xdr:cNvSpPr txBox="1"/>
      </xdr:nvSpPr>
      <xdr:spPr>
        <a:xfrm>
          <a:off x="2439044" y="105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27F6F3AA-2F62-42BF-B815-F3A0AEF4DEF1}"/>
            </a:ext>
          </a:extLst>
        </xdr:cNvPr>
        <xdr:cNvSpPr txBox="1"/>
      </xdr:nvSpPr>
      <xdr:spPr>
        <a:xfrm>
          <a:off x="1641484" y="1059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8708C6DE-A506-4B70-93F6-FFD316F1B140}"/>
            </a:ext>
          </a:extLst>
        </xdr:cNvPr>
        <xdr:cNvSpPr txBox="1"/>
      </xdr:nvSpPr>
      <xdr:spPr>
        <a:xfrm>
          <a:off x="85535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18342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D992FB06-9C38-4818-A362-87CDEB016C3B}"/>
            </a:ext>
          </a:extLst>
        </xdr:cNvPr>
        <xdr:cNvSpPr txBox="1"/>
      </xdr:nvSpPr>
      <xdr:spPr>
        <a:xfrm>
          <a:off x="3239144" y="979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162033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F92DB075-D7F0-49DE-BD44-7F2B04763123}"/>
            </a:ext>
          </a:extLst>
        </xdr:cNvPr>
        <xdr:cNvSpPr txBox="1"/>
      </xdr:nvSpPr>
      <xdr:spPr>
        <a:xfrm>
          <a:off x="2439044" y="976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134274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960CC1DC-FA49-4E46-ACF0-EB550B460ABD}"/>
            </a:ext>
          </a:extLst>
        </xdr:cNvPr>
        <xdr:cNvSpPr txBox="1"/>
      </xdr:nvSpPr>
      <xdr:spPr>
        <a:xfrm>
          <a:off x="1641484" y="973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106515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9F4CF9EE-CDC4-4783-AD26-4BAA1826E35D}"/>
            </a:ext>
          </a:extLst>
        </xdr:cNvPr>
        <xdr:cNvSpPr txBox="1"/>
      </xdr:nvSpPr>
      <xdr:spPr>
        <a:xfrm>
          <a:off x="855354" y="970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2A53703E-A150-4D02-9D63-CF64264868D2}"/>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F3F665C6-BCC2-459C-A563-2B3ED3B90F6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70699AF3-090A-40A0-9A93-C06B5C1A8169}"/>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E62AE4B8-E7A8-439D-A8CE-A7BBBC5ADB6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3014A7BD-E70E-4A1D-A090-CB22039C52C0}"/>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A0AC9663-AAB3-45F1-8A89-58040246D93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162A627E-48B4-4D5E-B013-9EE8D4E1A33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C22EC498-402E-44DE-AC66-CFDDB32529E7}"/>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41AF759A-DF9C-42E8-B8C5-74C57183179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D40C6B1D-442D-481F-8EF8-0168C2B487A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78E551C7-3B17-44FB-88B4-2ABD63A83EF3}"/>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04F6CEF5-4EB8-448E-861C-9C1618E86C1C}"/>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1F13CA27-720E-4070-8A2D-BBE4176FDDE1}"/>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xmlns="" id="{43254483-F361-48BD-903B-08C34181A2BB}"/>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3B17D5CF-8734-49C6-B47B-367B80A109F6}"/>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xmlns="" id="{3E103ED2-D44E-4EA8-AFB0-2EFDC0831C8B}"/>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960D7630-91A4-4523-B3E4-43B47F4BA6BC}"/>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xmlns="" id="{9E324965-E01D-44FE-A691-22DCF6ECC71D}"/>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632C3CA8-2511-4054-803D-94F3B13CB4CD}"/>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2D9D52EB-72B8-4B01-87D4-453BA05356E0}"/>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A1DF154E-8E44-4D74-9EEF-31C241E90603}"/>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256C5D6C-0AB5-4F03-9C00-9C4D2A0C81EF}"/>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019572EF-BB6B-42FD-80CF-2E12ED95372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xmlns="" id="{4A9CF683-14F7-4CA9-B5C6-356B28C24D71}"/>
            </a:ext>
          </a:extLst>
        </xdr:cNvPr>
        <xdr:cNvCxnSpPr/>
      </xdr:nvCxnSpPr>
      <xdr:spPr>
        <a:xfrm flipV="1">
          <a:off x="9429115" y="9563773"/>
          <a:ext cx="0" cy="148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74989212-B1EF-4FD1-B928-5ABB41881BA9}"/>
            </a:ext>
          </a:extLst>
        </xdr:cNvPr>
        <xdr:cNvSpPr txBox="1"/>
      </xdr:nvSpPr>
      <xdr:spPr>
        <a:xfrm>
          <a:off x="946785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xmlns="" id="{FF52E8B1-1F50-49B8-8D4A-2D91778D5D4A}"/>
            </a:ext>
          </a:extLst>
        </xdr:cNvPr>
        <xdr:cNvCxnSpPr/>
      </xdr:nvCxnSpPr>
      <xdr:spPr>
        <a:xfrm>
          <a:off x="9356090" y="110481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0D7736D4-75A1-483A-B0F9-A94E9572A9F6}"/>
            </a:ext>
          </a:extLst>
        </xdr:cNvPr>
        <xdr:cNvSpPr txBox="1"/>
      </xdr:nvSpPr>
      <xdr:spPr>
        <a:xfrm>
          <a:off x="946785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xmlns="" id="{882731C4-1C31-491C-90C4-BD6388565E79}"/>
            </a:ext>
          </a:extLst>
        </xdr:cNvPr>
        <xdr:cNvCxnSpPr/>
      </xdr:nvCxnSpPr>
      <xdr:spPr>
        <a:xfrm>
          <a:off x="9356090" y="95637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67BC7B52-23E5-4C8E-8CFE-F79F8FD5F64A}"/>
            </a:ext>
          </a:extLst>
        </xdr:cNvPr>
        <xdr:cNvSpPr txBox="1"/>
      </xdr:nvSpPr>
      <xdr:spPr>
        <a:xfrm>
          <a:off x="946785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xmlns="" id="{2CC3F8F1-A865-4B66-B16A-D9CF813CA788}"/>
            </a:ext>
          </a:extLst>
        </xdr:cNvPr>
        <xdr:cNvSpPr/>
      </xdr:nvSpPr>
      <xdr:spPr>
        <a:xfrm>
          <a:off x="9394190" y="1080427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xmlns="" id="{87FAEC19-4CD2-4ADE-81F9-30DA5EC9B3C3}"/>
            </a:ext>
          </a:extLst>
        </xdr:cNvPr>
        <xdr:cNvSpPr/>
      </xdr:nvSpPr>
      <xdr:spPr>
        <a:xfrm>
          <a:off x="8632190" y="1081065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xmlns="" id="{301B8036-C03B-4C5B-AEBE-1935A58962F0}"/>
            </a:ext>
          </a:extLst>
        </xdr:cNvPr>
        <xdr:cNvSpPr/>
      </xdr:nvSpPr>
      <xdr:spPr>
        <a:xfrm>
          <a:off x="7846060" y="1083069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xmlns="" id="{D7491483-D52F-4735-8D4A-AA5A95DB9FAF}"/>
            </a:ext>
          </a:extLst>
        </xdr:cNvPr>
        <xdr:cNvSpPr/>
      </xdr:nvSpPr>
      <xdr:spPr>
        <a:xfrm>
          <a:off x="7029450" y="1081829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xmlns="" id="{F4A80731-B60C-4673-9103-7A49D4FA6E16}"/>
            </a:ext>
          </a:extLst>
        </xdr:cNvPr>
        <xdr:cNvSpPr/>
      </xdr:nvSpPr>
      <xdr:spPr>
        <a:xfrm>
          <a:off x="6231890" y="1080468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24CC2A66-A720-4349-A4BD-21D89569CE7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DE4975DA-BC0C-442B-B626-6B19AB7BB9E0}"/>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48EB8C33-05C4-4EAB-8DB7-C7769C5011F1}"/>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DF203593-1C5C-4DA4-88C5-0F3BC8DAA97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65781B2C-6F21-4A72-9F19-E1D1A828A4B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154784</xdr:rowOff>
    </xdr:from>
    <xdr:to>
      <xdr:col>55</xdr:col>
      <xdr:colOff>50800</xdr:colOff>
      <xdr:row>63</xdr:row>
      <xdr:rowOff>84934</xdr:rowOff>
    </xdr:to>
    <xdr:sp macro="" textlink="">
      <xdr:nvSpPr>
        <xdr:cNvPr id="246" name="楕円 245">
          <a:extLst>
            <a:ext uri="{FF2B5EF4-FFF2-40B4-BE49-F238E27FC236}">
              <a16:creationId xmlns:a16="http://schemas.microsoft.com/office/drawing/2014/main" xmlns="" id="{75C15CA3-0062-458A-BA60-30A67AAFFB97}"/>
            </a:ext>
          </a:extLst>
        </xdr:cNvPr>
        <xdr:cNvSpPr/>
      </xdr:nvSpPr>
      <xdr:spPr>
        <a:xfrm>
          <a:off x="9394190" y="1078468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6211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E590D01C-9B0A-45A6-9514-D3E2751F03A4}"/>
            </a:ext>
          </a:extLst>
        </xdr:cNvPr>
        <xdr:cNvSpPr txBox="1"/>
      </xdr:nvSpPr>
      <xdr:spPr>
        <a:xfrm>
          <a:off x="9467850" y="1063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158671</xdr:rowOff>
    </xdr:from>
    <xdr:to>
      <xdr:col>50</xdr:col>
      <xdr:colOff>165100</xdr:colOff>
      <xdr:row>63</xdr:row>
      <xdr:rowOff>88821</xdr:rowOff>
    </xdr:to>
    <xdr:sp macro="" textlink="">
      <xdr:nvSpPr>
        <xdr:cNvPr id="248" name="楕円 247">
          <a:extLst>
            <a:ext uri="{FF2B5EF4-FFF2-40B4-BE49-F238E27FC236}">
              <a16:creationId xmlns:a16="http://schemas.microsoft.com/office/drawing/2014/main" xmlns="" id="{AB3B7A6E-B228-455C-BD6D-FEE11000981F}"/>
            </a:ext>
          </a:extLst>
        </xdr:cNvPr>
        <xdr:cNvSpPr/>
      </xdr:nvSpPr>
      <xdr:spPr>
        <a:xfrm>
          <a:off x="8632190" y="1079047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34134</xdr:rowOff>
    </xdr:from>
    <xdr:to>
      <xdr:col>55</xdr:col>
      <xdr:colOff>0</xdr:colOff>
      <xdr:row>63</xdr:row>
      <xdr:rowOff>38021</xdr:rowOff>
    </xdr:to>
    <xdr:cxnSp macro="">
      <xdr:nvCxnSpPr>
        <xdr:cNvPr id="249" name="直線コネクタ 248">
          <a:extLst>
            <a:ext uri="{FF2B5EF4-FFF2-40B4-BE49-F238E27FC236}">
              <a16:creationId xmlns:a16="http://schemas.microsoft.com/office/drawing/2014/main" xmlns="" id="{6E7E7E53-3495-4987-B117-713838FC8CEF}"/>
            </a:ext>
          </a:extLst>
        </xdr:cNvPr>
        <xdr:cNvCxnSpPr/>
      </xdr:nvCxnSpPr>
      <xdr:spPr>
        <a:xfrm flipV="1">
          <a:off x="8686800" y="10833579"/>
          <a:ext cx="74295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162474</xdr:rowOff>
    </xdr:from>
    <xdr:to>
      <xdr:col>46</xdr:col>
      <xdr:colOff>38100</xdr:colOff>
      <xdr:row>63</xdr:row>
      <xdr:rowOff>92624</xdr:rowOff>
    </xdr:to>
    <xdr:sp macro="" textlink="">
      <xdr:nvSpPr>
        <xdr:cNvPr id="250" name="楕円 249">
          <a:extLst>
            <a:ext uri="{FF2B5EF4-FFF2-40B4-BE49-F238E27FC236}">
              <a16:creationId xmlns:a16="http://schemas.microsoft.com/office/drawing/2014/main" xmlns="" id="{3E2E0A05-64F6-4173-B194-17FCC779AEC2}"/>
            </a:ext>
          </a:extLst>
        </xdr:cNvPr>
        <xdr:cNvSpPr/>
      </xdr:nvSpPr>
      <xdr:spPr>
        <a:xfrm>
          <a:off x="7846060" y="107942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38021</xdr:rowOff>
    </xdr:from>
    <xdr:to>
      <xdr:col>50</xdr:col>
      <xdr:colOff>114300</xdr:colOff>
      <xdr:row>63</xdr:row>
      <xdr:rowOff>41824</xdr:rowOff>
    </xdr:to>
    <xdr:cxnSp macro="">
      <xdr:nvCxnSpPr>
        <xdr:cNvPr id="251" name="直線コネクタ 250">
          <a:extLst>
            <a:ext uri="{FF2B5EF4-FFF2-40B4-BE49-F238E27FC236}">
              <a16:creationId xmlns:a16="http://schemas.microsoft.com/office/drawing/2014/main" xmlns="" id="{7F95844A-09A5-4C24-819C-D763B5528B70}"/>
            </a:ext>
          </a:extLst>
        </xdr:cNvPr>
        <xdr:cNvCxnSpPr/>
      </xdr:nvCxnSpPr>
      <xdr:spPr>
        <a:xfrm flipV="1">
          <a:off x="7889240" y="10839371"/>
          <a:ext cx="79756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167732</xdr:rowOff>
    </xdr:from>
    <xdr:to>
      <xdr:col>41</xdr:col>
      <xdr:colOff>101600</xdr:colOff>
      <xdr:row>63</xdr:row>
      <xdr:rowOff>97882</xdr:rowOff>
    </xdr:to>
    <xdr:sp macro="" textlink="">
      <xdr:nvSpPr>
        <xdr:cNvPr id="252" name="楕円 251">
          <a:extLst>
            <a:ext uri="{FF2B5EF4-FFF2-40B4-BE49-F238E27FC236}">
              <a16:creationId xmlns:a16="http://schemas.microsoft.com/office/drawing/2014/main" xmlns="" id="{2AA48D13-49E4-4D6C-B653-31140C7DBDEA}"/>
            </a:ext>
          </a:extLst>
        </xdr:cNvPr>
        <xdr:cNvSpPr/>
      </xdr:nvSpPr>
      <xdr:spPr>
        <a:xfrm>
          <a:off x="7029450" y="1080144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41824</xdr:rowOff>
    </xdr:from>
    <xdr:to>
      <xdr:col>45</xdr:col>
      <xdr:colOff>177800</xdr:colOff>
      <xdr:row>63</xdr:row>
      <xdr:rowOff>47082</xdr:rowOff>
    </xdr:to>
    <xdr:cxnSp macro="">
      <xdr:nvCxnSpPr>
        <xdr:cNvPr id="253" name="直線コネクタ 252">
          <a:extLst>
            <a:ext uri="{FF2B5EF4-FFF2-40B4-BE49-F238E27FC236}">
              <a16:creationId xmlns:a16="http://schemas.microsoft.com/office/drawing/2014/main" xmlns="" id="{07A7E633-8099-4A05-AC52-CB0928B14E98}"/>
            </a:ext>
          </a:extLst>
        </xdr:cNvPr>
        <xdr:cNvCxnSpPr/>
      </xdr:nvCxnSpPr>
      <xdr:spPr>
        <a:xfrm flipV="1">
          <a:off x="7084060" y="10843174"/>
          <a:ext cx="80518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170434</xdr:rowOff>
    </xdr:from>
    <xdr:to>
      <xdr:col>36</xdr:col>
      <xdr:colOff>165100</xdr:colOff>
      <xdr:row>63</xdr:row>
      <xdr:rowOff>100584</xdr:rowOff>
    </xdr:to>
    <xdr:sp macro="" textlink="">
      <xdr:nvSpPr>
        <xdr:cNvPr id="254" name="楕円 253">
          <a:extLst>
            <a:ext uri="{FF2B5EF4-FFF2-40B4-BE49-F238E27FC236}">
              <a16:creationId xmlns:a16="http://schemas.microsoft.com/office/drawing/2014/main" xmlns="" id="{B13C7E97-EB0B-42EE-8F2A-FF8897A83103}"/>
            </a:ext>
          </a:extLst>
        </xdr:cNvPr>
        <xdr:cNvSpPr/>
      </xdr:nvSpPr>
      <xdr:spPr>
        <a:xfrm>
          <a:off x="6231890" y="1080414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47082</xdr:rowOff>
    </xdr:from>
    <xdr:to>
      <xdr:col>41</xdr:col>
      <xdr:colOff>50800</xdr:colOff>
      <xdr:row>63</xdr:row>
      <xdr:rowOff>49784</xdr:rowOff>
    </xdr:to>
    <xdr:cxnSp macro="">
      <xdr:nvCxnSpPr>
        <xdr:cNvPr id="255" name="直線コネクタ 254">
          <a:extLst>
            <a:ext uri="{FF2B5EF4-FFF2-40B4-BE49-F238E27FC236}">
              <a16:creationId xmlns:a16="http://schemas.microsoft.com/office/drawing/2014/main" xmlns="" id="{FB3984F6-EF8D-4AC0-8339-8131EBF644B8}"/>
            </a:ext>
          </a:extLst>
        </xdr:cNvPr>
        <xdr:cNvCxnSpPr/>
      </xdr:nvCxnSpPr>
      <xdr:spPr>
        <a:xfrm flipV="1">
          <a:off x="6286500" y="10850337"/>
          <a:ext cx="79756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D2883A76-CCD1-4D58-B462-B730F2F3A620}"/>
            </a:ext>
          </a:extLst>
        </xdr:cNvPr>
        <xdr:cNvSpPr txBox="1"/>
      </xdr:nvSpPr>
      <xdr:spPr>
        <a:xfrm>
          <a:off x="8401265" y="1089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AB5CCAAA-9C94-4B0F-9C68-671A7C01E327}"/>
            </a:ext>
          </a:extLst>
        </xdr:cNvPr>
        <xdr:cNvSpPr txBox="1"/>
      </xdr:nvSpPr>
      <xdr:spPr>
        <a:xfrm>
          <a:off x="7610690" y="1092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B8C7514A-3835-4815-9807-969EC4E88D85}"/>
            </a:ext>
          </a:extLst>
        </xdr:cNvPr>
        <xdr:cNvSpPr txBox="1"/>
      </xdr:nvSpPr>
      <xdr:spPr>
        <a:xfrm>
          <a:off x="682265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96064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955B2929-9B9C-45F6-865D-F357A1739957}"/>
            </a:ext>
          </a:extLst>
        </xdr:cNvPr>
        <xdr:cNvSpPr txBox="1"/>
      </xdr:nvSpPr>
      <xdr:spPr>
        <a:xfrm>
          <a:off x="6007950" y="10893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105348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BF760FA6-F14D-4C05-B08E-13859E17C543}"/>
            </a:ext>
          </a:extLst>
        </xdr:cNvPr>
        <xdr:cNvSpPr txBox="1"/>
      </xdr:nvSpPr>
      <xdr:spPr>
        <a:xfrm>
          <a:off x="8401265" y="1056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109151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284CE4D1-6814-432D-9157-4DB33FB69CFB}"/>
            </a:ext>
          </a:extLst>
        </xdr:cNvPr>
        <xdr:cNvSpPr txBox="1"/>
      </xdr:nvSpPr>
      <xdr:spPr>
        <a:xfrm>
          <a:off x="7610690" y="1056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114409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BBD37F10-F94E-4D94-804F-D9A62E2BC647}"/>
            </a:ext>
          </a:extLst>
        </xdr:cNvPr>
        <xdr:cNvSpPr txBox="1"/>
      </xdr:nvSpPr>
      <xdr:spPr>
        <a:xfrm>
          <a:off x="6822655" y="1057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117111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692ACFD4-A55C-493D-99DA-DEB2E47E81C3}"/>
            </a:ext>
          </a:extLst>
        </xdr:cNvPr>
        <xdr:cNvSpPr txBox="1"/>
      </xdr:nvSpPr>
      <xdr:spPr>
        <a:xfrm>
          <a:off x="6007950" y="1057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AC3375AC-98EB-4148-8C96-290FD62B0A97}"/>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D3040B51-042E-404E-9C08-DB550BCC79B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5719251A-835B-4C2B-90A8-ADAB6C60FED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FA6B6B75-D7E8-4619-B2A2-8541CB689FF2}"/>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29E33DAF-3EE8-4F76-964B-7B9A8FC2FF6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496C1F65-F8B9-4CD9-9277-49446317AEC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4FD22DF4-4B9A-47A9-9A4A-EBE669015396}"/>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2A6068E6-78C8-43F0-AB5A-F95A0C2F2BE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F3BAA0B8-2E7C-4AE6-89C5-712F8B270BC5}"/>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6CC8A368-0190-40DD-B269-0454E9729745}"/>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0A4B330F-55E9-433B-9382-3BD3A575616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xmlns="" id="{089AB9EE-7191-4681-93E9-C1025825FAD3}"/>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xmlns="" id="{B5D53D4E-2725-441C-80EC-53D81B0EA91E}"/>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xmlns="" id="{FD904C22-2F7F-444E-A5B3-6142EF9AFE00}"/>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xmlns="" id="{7FFB49D2-8B20-4FC4-BCD4-019A34521E33}"/>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xmlns="" id="{3862D7AF-1B09-4AFA-B0D2-1B398C55E61B}"/>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xmlns="" id="{F0BF6FBB-04EB-485A-9E56-411547B94FBC}"/>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xmlns="" id="{5E1DF3FD-B9CB-44A1-BF73-045EF2EF8EFD}"/>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xmlns="" id="{428022B9-49AB-44A6-BEAA-57DE64DD9B9E}"/>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xmlns="" id="{1EAC15F5-3A8F-4F46-B940-2A559D847939}"/>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xmlns="" id="{3BD3596B-7458-49C6-BD44-F0906BA7A6FD}"/>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xmlns="" id="{9378C028-B7BB-4C45-91A8-1DB994DB171F}"/>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xmlns="" id="{393CF9F3-B537-4206-A348-D9504CC353E0}"/>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43C08377-FBCF-4A5B-88F9-09B85FD120B9}"/>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D3E24622-7CAD-4531-A5F3-6F5F5CB09309}"/>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xmlns="" id="{D4A906A1-C464-418E-83CB-7AAE33EB2877}"/>
            </a:ext>
          </a:extLst>
        </xdr:cNvPr>
        <xdr:cNvCxnSpPr/>
      </xdr:nvCxnSpPr>
      <xdr:spPr>
        <a:xfrm flipV="1">
          <a:off x="4173855" y="13484679"/>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xmlns="" id="{33D8D3E1-D6AF-4C9B-A8A5-DCD7F6753531}"/>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xmlns="" id="{D0617473-1A96-46C9-90FC-7583F80D7247}"/>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xmlns="" id="{1B7255EB-53A8-48D0-BF3F-697ED4500381}"/>
            </a:ext>
          </a:extLst>
        </xdr:cNvPr>
        <xdr:cNvSpPr txBox="1"/>
      </xdr:nvSpPr>
      <xdr:spPr>
        <a:xfrm>
          <a:off x="421259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xmlns="" id="{E50EF49A-F7E7-4211-8401-68F4AB61DF4A}"/>
            </a:ext>
          </a:extLst>
        </xdr:cNvPr>
        <xdr:cNvCxnSpPr/>
      </xdr:nvCxnSpPr>
      <xdr:spPr>
        <a:xfrm>
          <a:off x="411226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1FF0A4A6-695A-48F7-9AE4-13ABD653E43D}"/>
            </a:ext>
          </a:extLst>
        </xdr:cNvPr>
        <xdr:cNvSpPr txBox="1"/>
      </xdr:nvSpPr>
      <xdr:spPr>
        <a:xfrm>
          <a:off x="4212590" y="1415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xmlns="" id="{9A4C7D39-9922-4F4C-939A-69A229A77AB1}"/>
            </a:ext>
          </a:extLst>
        </xdr:cNvPr>
        <xdr:cNvSpPr/>
      </xdr:nvSpPr>
      <xdr:spPr>
        <a:xfrm>
          <a:off x="4131310" y="1430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xmlns="" id="{AD08B880-F4BF-4500-A7DB-FAE9F278C168}"/>
            </a:ext>
          </a:extLst>
        </xdr:cNvPr>
        <xdr:cNvSpPr/>
      </xdr:nvSpPr>
      <xdr:spPr>
        <a:xfrm>
          <a:off x="3388360" y="142816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xmlns="" id="{97720393-5728-4DE7-A725-343955206EF4}"/>
            </a:ext>
          </a:extLst>
        </xdr:cNvPr>
        <xdr:cNvSpPr/>
      </xdr:nvSpPr>
      <xdr:spPr>
        <a:xfrm>
          <a:off x="25717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xmlns="" id="{24C6BC1B-D56A-4C94-A129-7C4598E939A9}"/>
            </a:ext>
          </a:extLst>
        </xdr:cNvPr>
        <xdr:cNvSpPr/>
      </xdr:nvSpPr>
      <xdr:spPr>
        <a:xfrm>
          <a:off x="1774190" y="1426500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xmlns="" id="{97669B14-A47C-4BDC-BDC4-5E43AA70D9B0}"/>
            </a:ext>
          </a:extLst>
        </xdr:cNvPr>
        <xdr:cNvSpPr/>
      </xdr:nvSpPr>
      <xdr:spPr>
        <a:xfrm>
          <a:off x="988060" y="14239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29C0EBBF-B9EA-4C7F-88AA-F90DFF82C955}"/>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B5E1FA15-D900-4B41-A45C-F11BD0FD3F16}"/>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7D869F61-7EE8-43C4-A7E2-C278AA142444}"/>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9E8651E7-ABB5-4B03-91B4-2FF0361501F5}"/>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F8D6EE33-FF7F-420E-823A-699DE2B931A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5" name="楕円 304">
          <a:extLst>
            <a:ext uri="{FF2B5EF4-FFF2-40B4-BE49-F238E27FC236}">
              <a16:creationId xmlns:a16="http://schemas.microsoft.com/office/drawing/2014/main" xmlns="" id="{41E53138-D96A-47BD-AE33-FFA661C8940B}"/>
            </a:ext>
          </a:extLst>
        </xdr:cNvPr>
        <xdr:cNvSpPr/>
      </xdr:nvSpPr>
      <xdr:spPr>
        <a:xfrm>
          <a:off x="413131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6" name="【公営住宅】&#10;有形固定資産減価償却率該当値テキスト">
          <a:extLst>
            <a:ext uri="{FF2B5EF4-FFF2-40B4-BE49-F238E27FC236}">
              <a16:creationId xmlns:a16="http://schemas.microsoft.com/office/drawing/2014/main" xmlns="" id="{B8250716-A39D-454E-824E-8669E94D4B56}"/>
            </a:ext>
          </a:extLst>
        </xdr:cNvPr>
        <xdr:cNvSpPr txBox="1"/>
      </xdr:nvSpPr>
      <xdr:spPr>
        <a:xfrm>
          <a:off x="4212590" y="1477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7" name="楕円 306">
          <a:extLst>
            <a:ext uri="{FF2B5EF4-FFF2-40B4-BE49-F238E27FC236}">
              <a16:creationId xmlns:a16="http://schemas.microsoft.com/office/drawing/2014/main" xmlns="" id="{19BD312D-41DD-49BF-BC27-6AA4B7450CB7}"/>
            </a:ext>
          </a:extLst>
        </xdr:cNvPr>
        <xdr:cNvSpPr/>
      </xdr:nvSpPr>
      <xdr:spPr>
        <a:xfrm>
          <a:off x="33883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8" name="直線コネクタ 307">
          <a:extLst>
            <a:ext uri="{FF2B5EF4-FFF2-40B4-BE49-F238E27FC236}">
              <a16:creationId xmlns:a16="http://schemas.microsoft.com/office/drawing/2014/main" xmlns="" id="{2D30AB9B-19D2-42CA-93D9-6C70D92B19CB}"/>
            </a:ext>
          </a:extLst>
        </xdr:cNvPr>
        <xdr:cNvCxnSpPr/>
      </xdr:nvCxnSpPr>
      <xdr:spPr>
        <a:xfrm>
          <a:off x="3431540" y="149172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9" name="楕円 308">
          <a:extLst>
            <a:ext uri="{FF2B5EF4-FFF2-40B4-BE49-F238E27FC236}">
              <a16:creationId xmlns:a16="http://schemas.microsoft.com/office/drawing/2014/main" xmlns="" id="{8D2B3337-671C-485C-92A0-4328A151F728}"/>
            </a:ext>
          </a:extLst>
        </xdr:cNvPr>
        <xdr:cNvSpPr/>
      </xdr:nvSpPr>
      <xdr:spPr>
        <a:xfrm>
          <a:off x="25717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10" name="直線コネクタ 309">
          <a:extLst>
            <a:ext uri="{FF2B5EF4-FFF2-40B4-BE49-F238E27FC236}">
              <a16:creationId xmlns:a16="http://schemas.microsoft.com/office/drawing/2014/main" xmlns="" id="{6E3D3BED-9C15-48D2-9185-BE7925F4B975}"/>
            </a:ext>
          </a:extLst>
        </xdr:cNvPr>
        <xdr:cNvCxnSpPr/>
      </xdr:nvCxnSpPr>
      <xdr:spPr>
        <a:xfrm>
          <a:off x="2626360" y="1491723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116295</xdr:rowOff>
    </xdr:from>
    <xdr:to>
      <xdr:col>10</xdr:col>
      <xdr:colOff>165100</xdr:colOff>
      <xdr:row>87</xdr:row>
      <xdr:rowOff>46445</xdr:rowOff>
    </xdr:to>
    <xdr:sp macro="" textlink="">
      <xdr:nvSpPr>
        <xdr:cNvPr id="311" name="楕円 310">
          <a:extLst>
            <a:ext uri="{FF2B5EF4-FFF2-40B4-BE49-F238E27FC236}">
              <a16:creationId xmlns:a16="http://schemas.microsoft.com/office/drawing/2014/main" xmlns="" id="{A2C258D5-443B-4F11-95D6-F12077E45759}"/>
            </a:ext>
          </a:extLst>
        </xdr:cNvPr>
        <xdr:cNvSpPr/>
      </xdr:nvSpPr>
      <xdr:spPr>
        <a:xfrm>
          <a:off x="1774190" y="148609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167095</xdr:rowOff>
    </xdr:from>
    <xdr:to>
      <xdr:col>15</xdr:col>
      <xdr:colOff>50800</xdr:colOff>
      <xdr:row>86</xdr:row>
      <xdr:rowOff>168729</xdr:rowOff>
    </xdr:to>
    <xdr:cxnSp macro="">
      <xdr:nvCxnSpPr>
        <xdr:cNvPr id="312" name="直線コネクタ 311">
          <a:extLst>
            <a:ext uri="{FF2B5EF4-FFF2-40B4-BE49-F238E27FC236}">
              <a16:creationId xmlns:a16="http://schemas.microsoft.com/office/drawing/2014/main" xmlns="" id="{91BEA655-C7A3-457E-9C49-7F26A4829B27}"/>
            </a:ext>
          </a:extLst>
        </xdr:cNvPr>
        <xdr:cNvCxnSpPr/>
      </xdr:nvCxnSpPr>
      <xdr:spPr>
        <a:xfrm>
          <a:off x="1828800" y="14915605"/>
          <a:ext cx="79756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111398</xdr:rowOff>
    </xdr:from>
    <xdr:to>
      <xdr:col>6</xdr:col>
      <xdr:colOff>38100</xdr:colOff>
      <xdr:row>87</xdr:row>
      <xdr:rowOff>41548</xdr:rowOff>
    </xdr:to>
    <xdr:sp macro="" textlink="">
      <xdr:nvSpPr>
        <xdr:cNvPr id="313" name="楕円 312">
          <a:extLst>
            <a:ext uri="{FF2B5EF4-FFF2-40B4-BE49-F238E27FC236}">
              <a16:creationId xmlns:a16="http://schemas.microsoft.com/office/drawing/2014/main" xmlns="" id="{228A4916-240F-4D51-89B4-FBFAC7958DC9}"/>
            </a:ext>
          </a:extLst>
        </xdr:cNvPr>
        <xdr:cNvSpPr/>
      </xdr:nvSpPr>
      <xdr:spPr>
        <a:xfrm>
          <a:off x="988060" y="148560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162198</xdr:rowOff>
    </xdr:from>
    <xdr:to>
      <xdr:col>10</xdr:col>
      <xdr:colOff>114300</xdr:colOff>
      <xdr:row>86</xdr:row>
      <xdr:rowOff>167095</xdr:rowOff>
    </xdr:to>
    <xdr:cxnSp macro="">
      <xdr:nvCxnSpPr>
        <xdr:cNvPr id="314" name="直線コネクタ 313">
          <a:extLst>
            <a:ext uri="{FF2B5EF4-FFF2-40B4-BE49-F238E27FC236}">
              <a16:creationId xmlns:a16="http://schemas.microsoft.com/office/drawing/2014/main" xmlns="" id="{C33B96E2-41FB-40DA-9718-A17039625723}"/>
            </a:ext>
          </a:extLst>
        </xdr:cNvPr>
        <xdr:cNvCxnSpPr/>
      </xdr:nvCxnSpPr>
      <xdr:spPr>
        <a:xfrm>
          <a:off x="1031240" y="14908803"/>
          <a:ext cx="79756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xmlns="" id="{976A9193-3BAB-4764-99C6-2C887E49979F}"/>
            </a:ext>
          </a:extLst>
        </xdr:cNvPr>
        <xdr:cNvSpPr txBox="1"/>
      </xdr:nvSpPr>
      <xdr:spPr>
        <a:xfrm>
          <a:off x="3239144" y="1405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xmlns="" id="{D285CD7E-F564-4DDE-A278-8A16F3B537FA}"/>
            </a:ext>
          </a:extLst>
        </xdr:cNvPr>
        <xdr:cNvSpPr txBox="1"/>
      </xdr:nvSpPr>
      <xdr:spPr>
        <a:xfrm>
          <a:off x="243904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xmlns="" id="{A8F5EF32-590E-455E-83CD-B92521DABA03}"/>
            </a:ext>
          </a:extLst>
        </xdr:cNvPr>
        <xdr:cNvSpPr txBox="1"/>
      </xdr:nvSpPr>
      <xdr:spPr>
        <a:xfrm>
          <a:off x="164148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xmlns="" id="{6F09230C-03E0-43AF-87DA-9C7660BD4D3A}"/>
            </a:ext>
          </a:extLst>
        </xdr:cNvPr>
        <xdr:cNvSpPr txBox="1"/>
      </xdr:nvSpPr>
      <xdr:spPr>
        <a:xfrm>
          <a:off x="855354" y="140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9" name="n_1mainValue【公営住宅】&#10;有形固定資産減価償却率">
          <a:extLst>
            <a:ext uri="{FF2B5EF4-FFF2-40B4-BE49-F238E27FC236}">
              <a16:creationId xmlns:a16="http://schemas.microsoft.com/office/drawing/2014/main" xmlns="" id="{854FF478-C4CF-4869-9513-EED965B89064}"/>
            </a:ext>
          </a:extLst>
        </xdr:cNvPr>
        <xdr:cNvSpPr txBox="1"/>
      </xdr:nvSpPr>
      <xdr:spPr>
        <a:xfrm>
          <a:off x="32087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0" name="n_2mainValue【公営住宅】&#10;有形固定資産減価償却率">
          <a:extLst>
            <a:ext uri="{FF2B5EF4-FFF2-40B4-BE49-F238E27FC236}">
              <a16:creationId xmlns:a16="http://schemas.microsoft.com/office/drawing/2014/main" xmlns="" id="{6893D3E3-385C-4600-891D-D4DA761B4546}"/>
            </a:ext>
          </a:extLst>
        </xdr:cNvPr>
        <xdr:cNvSpPr txBox="1"/>
      </xdr:nvSpPr>
      <xdr:spPr>
        <a:xfrm>
          <a:off x="24086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37572</xdr:rowOff>
    </xdr:from>
    <xdr:ext cx="405111" cy="259045"/>
    <xdr:sp macro="" textlink="">
      <xdr:nvSpPr>
        <xdr:cNvPr id="321" name="n_3mainValue【公営住宅】&#10;有形固定資産減価償却率">
          <a:extLst>
            <a:ext uri="{FF2B5EF4-FFF2-40B4-BE49-F238E27FC236}">
              <a16:creationId xmlns:a16="http://schemas.microsoft.com/office/drawing/2014/main" xmlns="" id="{1B2CB5EA-FE82-41F6-9F3C-1DAB526253A4}"/>
            </a:ext>
          </a:extLst>
        </xdr:cNvPr>
        <xdr:cNvSpPr txBox="1"/>
      </xdr:nvSpPr>
      <xdr:spPr>
        <a:xfrm>
          <a:off x="164148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32675</xdr:rowOff>
    </xdr:from>
    <xdr:ext cx="405111" cy="259045"/>
    <xdr:sp macro="" textlink="">
      <xdr:nvSpPr>
        <xdr:cNvPr id="322" name="n_4mainValue【公営住宅】&#10;有形固定資産減価償却率">
          <a:extLst>
            <a:ext uri="{FF2B5EF4-FFF2-40B4-BE49-F238E27FC236}">
              <a16:creationId xmlns:a16="http://schemas.microsoft.com/office/drawing/2014/main" xmlns="" id="{1A6C3C5C-A79C-4177-BCAA-3752B9B38727}"/>
            </a:ext>
          </a:extLst>
        </xdr:cNvPr>
        <xdr:cNvSpPr txBox="1"/>
      </xdr:nvSpPr>
      <xdr:spPr>
        <a:xfrm>
          <a:off x="855354" y="1494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4A28E4A8-E84D-49AF-86C0-3F94419A2188}"/>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3C7EA62F-676C-409A-B33D-EF253D51609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B3572655-64B3-4EBC-B509-ADBAE0AF37A2}"/>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6763584B-279C-451F-922D-FD5449530E3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97890AD8-0B86-4257-9AAB-1D4489314E62}"/>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AB729631-18DC-419C-9D7A-E966E103AAE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855EDC8B-95AF-41CD-A79F-A3E8AFBF5B7D}"/>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3E2FF838-AB2F-4B8D-87A7-07674C8D53B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81118FC4-A6D9-47EB-9071-D33E0C95089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18A90E80-3978-424A-8B9F-E260933314B2}"/>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xmlns="" id="{131AE206-44FE-4C50-BF9A-10CE22800CBB}"/>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10C301A8-9B7B-4232-936E-08A7841D4AE5}"/>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xmlns="" id="{7571B20D-A593-4FF9-B841-47C7B21D78FD}"/>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xmlns="" id="{652A59F9-8CF1-4BB0-B965-8CCA45094199}"/>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xmlns="" id="{54D263DB-CD8A-44C5-BF46-F3471B20C935}"/>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xmlns="" id="{42A6F6E5-92CD-4E41-BB1D-378D91D9B719}"/>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xmlns="" id="{5E6438AB-79EB-4296-8D21-ED73A5E629A5}"/>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xmlns="" id="{4108E905-DB8A-4CA4-822A-7B2F2B097087}"/>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xmlns="" id="{A6CC0505-B1ED-4D51-BD74-F6390EB133D0}"/>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xmlns="" id="{24B0A24F-7E0E-4942-83A6-FDDD277FEC41}"/>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41388914-D540-4416-8FC7-1A23137ED001}"/>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xmlns="" id="{BE64E805-D533-40FC-BA20-10461836ABD5}"/>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xmlns="" id="{A6D869C7-E7E4-4085-8162-AB3F50364903}"/>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xmlns="" id="{F11F972F-942D-48DA-9258-9402A410FD3B}"/>
            </a:ext>
          </a:extLst>
        </xdr:cNvPr>
        <xdr:cNvCxnSpPr/>
      </xdr:nvCxnSpPr>
      <xdr:spPr>
        <a:xfrm flipV="1">
          <a:off x="9429115" y="133264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xmlns="" id="{DEDEE82D-ADCA-453F-9CF1-1537E2BE427C}"/>
            </a:ext>
          </a:extLst>
        </xdr:cNvPr>
        <xdr:cNvSpPr txBox="1"/>
      </xdr:nvSpPr>
      <xdr:spPr>
        <a:xfrm>
          <a:off x="946785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xmlns="" id="{4C477612-C1BC-4A4B-9B9D-13164B1385AE}"/>
            </a:ext>
          </a:extLst>
        </xdr:cNvPr>
        <xdr:cNvCxnSpPr/>
      </xdr:nvCxnSpPr>
      <xdr:spPr>
        <a:xfrm>
          <a:off x="9356090" y="148557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xmlns="" id="{55F02993-C8B1-4E1B-9F15-9E69ED23048C}"/>
            </a:ext>
          </a:extLst>
        </xdr:cNvPr>
        <xdr:cNvSpPr txBox="1"/>
      </xdr:nvSpPr>
      <xdr:spPr>
        <a:xfrm>
          <a:off x="9467850" y="130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xmlns="" id="{A754DD30-1116-442D-A533-4271E77DEB8C}"/>
            </a:ext>
          </a:extLst>
        </xdr:cNvPr>
        <xdr:cNvCxnSpPr/>
      </xdr:nvCxnSpPr>
      <xdr:spPr>
        <a:xfrm>
          <a:off x="9356090" y="133264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xmlns="" id="{2E2A3048-30AE-4545-92EB-CE6B2F1C0B08}"/>
            </a:ext>
          </a:extLst>
        </xdr:cNvPr>
        <xdr:cNvSpPr txBox="1"/>
      </xdr:nvSpPr>
      <xdr:spPr>
        <a:xfrm>
          <a:off x="9467850" y="1442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xmlns="" id="{2B597ABB-0A66-46D0-9D27-BCA2B6230337}"/>
            </a:ext>
          </a:extLst>
        </xdr:cNvPr>
        <xdr:cNvSpPr/>
      </xdr:nvSpPr>
      <xdr:spPr>
        <a:xfrm>
          <a:off x="9394190" y="1443805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xmlns="" id="{EEFE12A0-91C9-4115-BA9C-E08537819159}"/>
            </a:ext>
          </a:extLst>
        </xdr:cNvPr>
        <xdr:cNvSpPr/>
      </xdr:nvSpPr>
      <xdr:spPr>
        <a:xfrm>
          <a:off x="8632190" y="1447463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xmlns="" id="{E940B5E8-B240-4C96-BACF-D12181080B6A}"/>
            </a:ext>
          </a:extLst>
        </xdr:cNvPr>
        <xdr:cNvSpPr/>
      </xdr:nvSpPr>
      <xdr:spPr>
        <a:xfrm>
          <a:off x="78460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xmlns="" id="{8B25052A-9512-486D-9D92-651560D74AE1}"/>
            </a:ext>
          </a:extLst>
        </xdr:cNvPr>
        <xdr:cNvSpPr/>
      </xdr:nvSpPr>
      <xdr:spPr>
        <a:xfrm>
          <a:off x="7029450" y="144458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xmlns="" id="{E13C78F0-E57F-4DB9-A9F9-0937888412AE}"/>
            </a:ext>
          </a:extLst>
        </xdr:cNvPr>
        <xdr:cNvSpPr/>
      </xdr:nvSpPr>
      <xdr:spPr>
        <a:xfrm>
          <a:off x="6231890" y="144761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782BC01D-C824-43C4-A39E-86556F47829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99DD808E-B5B9-434C-95AE-D515C4649534}"/>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4D85D79C-4FDF-48FD-BAB9-250EF6095D9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6A12435C-4BF4-441A-88C5-4224A972989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942AD54-6C93-4903-9938-1ACA299694B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2921</xdr:rowOff>
    </xdr:from>
    <xdr:to>
      <xdr:col>55</xdr:col>
      <xdr:colOff>50800</xdr:colOff>
      <xdr:row>82</xdr:row>
      <xdr:rowOff>104521</xdr:rowOff>
    </xdr:to>
    <xdr:sp macro="" textlink="">
      <xdr:nvSpPr>
        <xdr:cNvPr id="362" name="楕円 361">
          <a:extLst>
            <a:ext uri="{FF2B5EF4-FFF2-40B4-BE49-F238E27FC236}">
              <a16:creationId xmlns:a16="http://schemas.microsoft.com/office/drawing/2014/main" xmlns="" id="{8E4207F2-16C5-4FCD-AC95-84BCDAC6349A}"/>
            </a:ext>
          </a:extLst>
        </xdr:cNvPr>
        <xdr:cNvSpPr/>
      </xdr:nvSpPr>
      <xdr:spPr>
        <a:xfrm>
          <a:off x="9394190" y="14061821"/>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25798</xdr:rowOff>
    </xdr:from>
    <xdr:ext cx="469744" cy="259045"/>
    <xdr:sp macro="" textlink="">
      <xdr:nvSpPr>
        <xdr:cNvPr id="363" name="【公営住宅】&#10;一人当たり面積該当値テキスト">
          <a:extLst>
            <a:ext uri="{FF2B5EF4-FFF2-40B4-BE49-F238E27FC236}">
              <a16:creationId xmlns:a16="http://schemas.microsoft.com/office/drawing/2014/main" xmlns="" id="{073989E2-5877-4330-AAF7-92FA6E3D3555}"/>
            </a:ext>
          </a:extLst>
        </xdr:cNvPr>
        <xdr:cNvSpPr txBox="1"/>
      </xdr:nvSpPr>
      <xdr:spPr>
        <a:xfrm>
          <a:off x="9467850" y="139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16447</xdr:rowOff>
    </xdr:from>
    <xdr:to>
      <xdr:col>50</xdr:col>
      <xdr:colOff>165100</xdr:colOff>
      <xdr:row>82</xdr:row>
      <xdr:rowOff>118047</xdr:rowOff>
    </xdr:to>
    <xdr:sp macro="" textlink="">
      <xdr:nvSpPr>
        <xdr:cNvPr id="364" name="楕円 363">
          <a:extLst>
            <a:ext uri="{FF2B5EF4-FFF2-40B4-BE49-F238E27FC236}">
              <a16:creationId xmlns:a16="http://schemas.microsoft.com/office/drawing/2014/main" xmlns="" id="{DC2FCC20-678E-4C5D-9DE9-7A810ACE0C22}"/>
            </a:ext>
          </a:extLst>
        </xdr:cNvPr>
        <xdr:cNvSpPr/>
      </xdr:nvSpPr>
      <xdr:spPr>
        <a:xfrm>
          <a:off x="8632190" y="1407915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53721</xdr:rowOff>
    </xdr:from>
    <xdr:to>
      <xdr:col>55</xdr:col>
      <xdr:colOff>0</xdr:colOff>
      <xdr:row>82</xdr:row>
      <xdr:rowOff>67247</xdr:rowOff>
    </xdr:to>
    <xdr:cxnSp macro="">
      <xdr:nvCxnSpPr>
        <xdr:cNvPr id="365" name="直線コネクタ 364">
          <a:extLst>
            <a:ext uri="{FF2B5EF4-FFF2-40B4-BE49-F238E27FC236}">
              <a16:creationId xmlns:a16="http://schemas.microsoft.com/office/drawing/2014/main" xmlns="" id="{014512DF-B267-46C4-8E42-31531633DA04}"/>
            </a:ext>
          </a:extLst>
        </xdr:cNvPr>
        <xdr:cNvCxnSpPr/>
      </xdr:nvCxnSpPr>
      <xdr:spPr>
        <a:xfrm flipV="1">
          <a:off x="8686800" y="14116431"/>
          <a:ext cx="74295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29020</xdr:rowOff>
    </xdr:from>
    <xdr:to>
      <xdr:col>46</xdr:col>
      <xdr:colOff>38100</xdr:colOff>
      <xdr:row>82</xdr:row>
      <xdr:rowOff>130620</xdr:rowOff>
    </xdr:to>
    <xdr:sp macro="" textlink="">
      <xdr:nvSpPr>
        <xdr:cNvPr id="366" name="楕円 365">
          <a:extLst>
            <a:ext uri="{FF2B5EF4-FFF2-40B4-BE49-F238E27FC236}">
              <a16:creationId xmlns:a16="http://schemas.microsoft.com/office/drawing/2014/main" xmlns="" id="{63E48A83-FC01-40C6-9B24-BBF789230C0B}"/>
            </a:ext>
          </a:extLst>
        </xdr:cNvPr>
        <xdr:cNvSpPr/>
      </xdr:nvSpPr>
      <xdr:spPr>
        <a:xfrm>
          <a:off x="7846060" y="1408601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67247</xdr:rowOff>
    </xdr:from>
    <xdr:to>
      <xdr:col>50</xdr:col>
      <xdr:colOff>114300</xdr:colOff>
      <xdr:row>82</xdr:row>
      <xdr:rowOff>79820</xdr:rowOff>
    </xdr:to>
    <xdr:cxnSp macro="">
      <xdr:nvCxnSpPr>
        <xdr:cNvPr id="367" name="直線コネクタ 366">
          <a:extLst>
            <a:ext uri="{FF2B5EF4-FFF2-40B4-BE49-F238E27FC236}">
              <a16:creationId xmlns:a16="http://schemas.microsoft.com/office/drawing/2014/main" xmlns="" id="{99A45F5A-684D-494F-993D-386F59D354E2}"/>
            </a:ext>
          </a:extLst>
        </xdr:cNvPr>
        <xdr:cNvCxnSpPr/>
      </xdr:nvCxnSpPr>
      <xdr:spPr>
        <a:xfrm flipV="1">
          <a:off x="7889240" y="14124242"/>
          <a:ext cx="79756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46737</xdr:rowOff>
    </xdr:from>
    <xdr:to>
      <xdr:col>41</xdr:col>
      <xdr:colOff>101600</xdr:colOff>
      <xdr:row>82</xdr:row>
      <xdr:rowOff>148337</xdr:rowOff>
    </xdr:to>
    <xdr:sp macro="" textlink="">
      <xdr:nvSpPr>
        <xdr:cNvPr id="368" name="楕円 367">
          <a:extLst>
            <a:ext uri="{FF2B5EF4-FFF2-40B4-BE49-F238E27FC236}">
              <a16:creationId xmlns:a16="http://schemas.microsoft.com/office/drawing/2014/main" xmlns="" id="{ECABDDB8-2A97-46AE-BC9E-21B88D5CC508}"/>
            </a:ext>
          </a:extLst>
        </xdr:cNvPr>
        <xdr:cNvSpPr/>
      </xdr:nvSpPr>
      <xdr:spPr>
        <a:xfrm>
          <a:off x="7029450" y="141075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79820</xdr:rowOff>
    </xdr:from>
    <xdr:to>
      <xdr:col>45</xdr:col>
      <xdr:colOff>177800</xdr:colOff>
      <xdr:row>82</xdr:row>
      <xdr:rowOff>97537</xdr:rowOff>
    </xdr:to>
    <xdr:cxnSp macro="">
      <xdr:nvCxnSpPr>
        <xdr:cNvPr id="369" name="直線コネクタ 368">
          <a:extLst>
            <a:ext uri="{FF2B5EF4-FFF2-40B4-BE49-F238E27FC236}">
              <a16:creationId xmlns:a16="http://schemas.microsoft.com/office/drawing/2014/main" xmlns="" id="{DAB600B9-444F-4CC2-BE48-7889864EE896}"/>
            </a:ext>
          </a:extLst>
        </xdr:cNvPr>
        <xdr:cNvCxnSpPr/>
      </xdr:nvCxnSpPr>
      <xdr:spPr>
        <a:xfrm flipV="1">
          <a:off x="7084060" y="14138720"/>
          <a:ext cx="80518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52451</xdr:rowOff>
    </xdr:from>
    <xdr:to>
      <xdr:col>36</xdr:col>
      <xdr:colOff>165100</xdr:colOff>
      <xdr:row>82</xdr:row>
      <xdr:rowOff>154051</xdr:rowOff>
    </xdr:to>
    <xdr:sp macro="" textlink="">
      <xdr:nvSpPr>
        <xdr:cNvPr id="370" name="楕円 369">
          <a:extLst>
            <a:ext uri="{FF2B5EF4-FFF2-40B4-BE49-F238E27FC236}">
              <a16:creationId xmlns:a16="http://schemas.microsoft.com/office/drawing/2014/main" xmlns="" id="{9DDA2D08-7F0B-4338-B8F6-C2852E2A8429}"/>
            </a:ext>
          </a:extLst>
        </xdr:cNvPr>
        <xdr:cNvSpPr/>
      </xdr:nvSpPr>
      <xdr:spPr>
        <a:xfrm>
          <a:off x="6231890" y="1411516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97537</xdr:rowOff>
    </xdr:from>
    <xdr:to>
      <xdr:col>41</xdr:col>
      <xdr:colOff>50800</xdr:colOff>
      <xdr:row>82</xdr:row>
      <xdr:rowOff>103251</xdr:rowOff>
    </xdr:to>
    <xdr:cxnSp macro="">
      <xdr:nvCxnSpPr>
        <xdr:cNvPr id="371" name="直線コネクタ 370">
          <a:extLst>
            <a:ext uri="{FF2B5EF4-FFF2-40B4-BE49-F238E27FC236}">
              <a16:creationId xmlns:a16="http://schemas.microsoft.com/office/drawing/2014/main" xmlns="" id="{F273E903-097C-475C-B592-DB819D70077F}"/>
            </a:ext>
          </a:extLst>
        </xdr:cNvPr>
        <xdr:cNvCxnSpPr/>
      </xdr:nvCxnSpPr>
      <xdr:spPr>
        <a:xfrm flipV="1">
          <a:off x="6286500" y="14152627"/>
          <a:ext cx="7975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a16="http://schemas.microsoft.com/office/drawing/2014/main" xmlns="" id="{36CBE471-A510-47B9-8987-6F718FCCB6FA}"/>
            </a:ext>
          </a:extLst>
        </xdr:cNvPr>
        <xdr:cNvSpPr txBox="1"/>
      </xdr:nvSpPr>
      <xdr:spPr>
        <a:xfrm>
          <a:off x="8454467" y="1457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a:extLst>
            <a:ext uri="{FF2B5EF4-FFF2-40B4-BE49-F238E27FC236}">
              <a16:creationId xmlns:a16="http://schemas.microsoft.com/office/drawing/2014/main" xmlns="" id="{94D4F400-348A-4E82-825D-19F03D346A4B}"/>
            </a:ext>
          </a:extLst>
        </xdr:cNvPr>
        <xdr:cNvSpPr txBox="1"/>
      </xdr:nvSpPr>
      <xdr:spPr>
        <a:xfrm>
          <a:off x="767341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a:extLst>
            <a:ext uri="{FF2B5EF4-FFF2-40B4-BE49-F238E27FC236}">
              <a16:creationId xmlns:a16="http://schemas.microsoft.com/office/drawing/2014/main" xmlns="" id="{3E6797DE-B9CD-4AAA-B26C-6F24AB3C7E61}"/>
            </a:ext>
          </a:extLst>
        </xdr:cNvPr>
        <xdr:cNvSpPr txBox="1"/>
      </xdr:nvSpPr>
      <xdr:spPr>
        <a:xfrm>
          <a:off x="6866332"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a:extLst>
            <a:ext uri="{FF2B5EF4-FFF2-40B4-BE49-F238E27FC236}">
              <a16:creationId xmlns:a16="http://schemas.microsoft.com/office/drawing/2014/main" xmlns="" id="{08533574-005D-41CF-83CD-6B4B23626D86}"/>
            </a:ext>
          </a:extLst>
        </xdr:cNvPr>
        <xdr:cNvSpPr txBox="1"/>
      </xdr:nvSpPr>
      <xdr:spPr>
        <a:xfrm>
          <a:off x="6068772" y="1457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134574</xdr:rowOff>
    </xdr:from>
    <xdr:ext cx="469744" cy="259045"/>
    <xdr:sp macro="" textlink="">
      <xdr:nvSpPr>
        <xdr:cNvPr id="376" name="n_1mainValue【公営住宅】&#10;一人当たり面積">
          <a:extLst>
            <a:ext uri="{FF2B5EF4-FFF2-40B4-BE49-F238E27FC236}">
              <a16:creationId xmlns:a16="http://schemas.microsoft.com/office/drawing/2014/main" xmlns="" id="{957C0C61-B089-4993-92E3-96B93AA69D9C}"/>
            </a:ext>
          </a:extLst>
        </xdr:cNvPr>
        <xdr:cNvSpPr txBox="1"/>
      </xdr:nvSpPr>
      <xdr:spPr>
        <a:xfrm>
          <a:off x="8454467" y="1384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147147</xdr:rowOff>
    </xdr:from>
    <xdr:ext cx="469744" cy="259045"/>
    <xdr:sp macro="" textlink="">
      <xdr:nvSpPr>
        <xdr:cNvPr id="377" name="n_2mainValue【公営住宅】&#10;一人当たり面積">
          <a:extLst>
            <a:ext uri="{FF2B5EF4-FFF2-40B4-BE49-F238E27FC236}">
              <a16:creationId xmlns:a16="http://schemas.microsoft.com/office/drawing/2014/main" xmlns="" id="{E8C4D96D-35BF-4531-9107-0357D4DF5BE9}"/>
            </a:ext>
          </a:extLst>
        </xdr:cNvPr>
        <xdr:cNvSpPr txBox="1"/>
      </xdr:nvSpPr>
      <xdr:spPr>
        <a:xfrm>
          <a:off x="7673417" y="1386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164864</xdr:rowOff>
    </xdr:from>
    <xdr:ext cx="469744" cy="259045"/>
    <xdr:sp macro="" textlink="">
      <xdr:nvSpPr>
        <xdr:cNvPr id="378" name="n_3mainValue【公営住宅】&#10;一人当たり面積">
          <a:extLst>
            <a:ext uri="{FF2B5EF4-FFF2-40B4-BE49-F238E27FC236}">
              <a16:creationId xmlns:a16="http://schemas.microsoft.com/office/drawing/2014/main" xmlns="" id="{9D208654-6FE1-4E9E-883A-EF91C5D02191}"/>
            </a:ext>
          </a:extLst>
        </xdr:cNvPr>
        <xdr:cNvSpPr txBox="1"/>
      </xdr:nvSpPr>
      <xdr:spPr>
        <a:xfrm>
          <a:off x="6866332" y="138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170578</xdr:rowOff>
    </xdr:from>
    <xdr:ext cx="469744" cy="259045"/>
    <xdr:sp macro="" textlink="">
      <xdr:nvSpPr>
        <xdr:cNvPr id="379" name="n_4mainValue【公営住宅】&#10;一人当たり面積">
          <a:extLst>
            <a:ext uri="{FF2B5EF4-FFF2-40B4-BE49-F238E27FC236}">
              <a16:creationId xmlns:a16="http://schemas.microsoft.com/office/drawing/2014/main" xmlns="" id="{B14A788C-AF40-4CF1-8849-89269AECDE59}"/>
            </a:ext>
          </a:extLst>
        </xdr:cNvPr>
        <xdr:cNvSpPr txBox="1"/>
      </xdr:nvSpPr>
      <xdr:spPr>
        <a:xfrm>
          <a:off x="6068772" y="138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95CBBE8B-DA4C-407F-8490-059701185CE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6628BF17-1082-49F0-BC72-67F9E644FF8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6699F668-36E7-4FF2-B69B-3A9A236F7989}"/>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1CDAC72E-567A-4B98-BFDA-719AE1A7328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97C55426-7388-4C29-BBDA-1A54E9623CA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ADE55485-A708-4442-91BC-12ED529E60CC}"/>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FFB82021-0632-4A0F-9E8F-2F148033A6D1}"/>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F08B50AE-9AF8-49E2-BC94-88A8A55D4FB8}"/>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xmlns="" id="{AB8FB14D-9131-4D7C-A745-0F556177F7B5}"/>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xmlns="" id="{D235CA23-67FA-49D1-8254-CF5125D34E61}"/>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xmlns="" id="{A1C98B02-1B31-4B11-99C0-99CE7FA98798}"/>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xmlns="" id="{AA7A952D-C428-4734-9367-6CB9D943F7B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xmlns="" id="{1BAC87A4-C6E1-4A83-ACAB-CE672EB5D2A8}"/>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xmlns="" id="{D094A2E7-6406-4248-9D79-2290F969070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xmlns="" id="{0048FDD1-C68F-43AB-9F69-D4803A396BBD}"/>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xmlns="" id="{5C7BB48F-0E1A-45CF-A63D-425801D2BD76}"/>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xmlns="" id="{237F325A-5CC3-44F9-9204-8F991CFE02A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xmlns="" id="{B9B67856-FA85-40B1-9CDC-EC393DEA0D9F}"/>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xmlns="" id="{B5CCC294-57A3-4B27-8E71-FA6BB9F557F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xmlns="" id="{12D3BD4E-9209-43C7-821A-47BCB3682A9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xmlns="" id="{DD446738-E2CA-41AF-BA54-2A1176C844BB}"/>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xmlns="" id="{2CA7CC07-BA0C-4E73-8027-6F6E5093381C}"/>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xmlns="" id="{9A6E6C2D-EAEB-459B-9800-C59B44CB45D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xmlns="" id="{20C26CBE-95B0-4914-96D1-A65DABFB6F3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xmlns="" id="{65C8B4B9-C5D8-464C-85C2-C718830A698C}"/>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xmlns="" id="{DB11817A-BC33-4FC9-9A44-711A0EA5613A}"/>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xmlns="" id="{6D0F5ED3-A8C8-465D-B2C3-754415B62B2C}"/>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xmlns="" id="{447C23C9-A25E-459B-BB92-17F67552C5F4}"/>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xmlns="" id="{E063E132-DB81-4745-96CD-8D3AE9DFD2E1}"/>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xmlns="" id="{74F5C107-E6B6-4ED6-BD6F-8AE41D8D8357}"/>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xmlns="" id="{970DF79D-EB8B-4424-834B-1511FD63AA9C}"/>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xmlns="" id="{DE9951F6-CE53-4864-8D29-C9BBD8C4A7F5}"/>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xmlns="" id="{A09AE955-2097-435C-A744-75A35258A512}"/>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xmlns="" id="{A3473A0C-6DEC-4B30-9B2C-CF3908DC221A}"/>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xmlns="" id="{9418B3F6-2DD3-41B0-A48C-06409D49E4A6}"/>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xmlns="" id="{6AC010B6-C54E-47E6-8AC9-2C18FE1F698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xmlns="" id="{5E030ED1-AA43-4B7A-BE94-3F18ECA8E813}"/>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xmlns="" id="{C0B935E2-8359-466E-8A27-6FF63908130F}"/>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xmlns="" id="{5D7F391C-A572-410B-BF2B-FAB9DD367629}"/>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xmlns="" id="{57CBE37B-77FC-46E9-B6EE-058D4C605E72}"/>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xmlns="" id="{82FE4164-B44B-44EB-B17E-1A4C4B3EFBF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xmlns="" id="{D9EC085F-B697-4BEE-8C2A-0D26EA8521FB}"/>
            </a:ext>
          </a:extLst>
        </xdr:cNvPr>
        <xdr:cNvCxnSpPr/>
      </xdr:nvCxnSpPr>
      <xdr:spPr>
        <a:xfrm flipV="1">
          <a:off x="14703424" y="5669008"/>
          <a:ext cx="0" cy="16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xmlns="" id="{AFEF291C-2F5A-4E53-8219-6ED40623D5A9}"/>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xmlns="" id="{703F6A3F-594F-4B9E-A654-E0AF556B4E63}"/>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xmlns="" id="{1BCEE210-D4CC-4BF4-968D-0D2F8BD7186B}"/>
            </a:ext>
          </a:extLst>
        </xdr:cNvPr>
        <xdr:cNvSpPr txBox="1"/>
      </xdr:nvSpPr>
      <xdr:spPr>
        <a:xfrm>
          <a:off x="147421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xmlns="" id="{52B0E905-FEDA-45F8-B465-2192F5F5F460}"/>
            </a:ext>
          </a:extLst>
        </xdr:cNvPr>
        <xdr:cNvCxnSpPr/>
      </xdr:nvCxnSpPr>
      <xdr:spPr>
        <a:xfrm>
          <a:off x="14611350" y="5669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xmlns="" id="{41C6CD98-26DA-42D6-809B-5914374B3427}"/>
            </a:ext>
          </a:extLst>
        </xdr:cNvPr>
        <xdr:cNvSpPr txBox="1"/>
      </xdr:nvSpPr>
      <xdr:spPr>
        <a:xfrm>
          <a:off x="14742160" y="6364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xmlns="" id="{BD169919-A75B-48B0-A76D-766AA789A6E2}"/>
            </a:ext>
          </a:extLst>
        </xdr:cNvPr>
        <xdr:cNvSpPr/>
      </xdr:nvSpPr>
      <xdr:spPr>
        <a:xfrm>
          <a:off x="14649450" y="65132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xmlns="" id="{90559A89-8A3E-4F2C-8DCA-759B9709FC75}"/>
            </a:ext>
          </a:extLst>
        </xdr:cNvPr>
        <xdr:cNvSpPr/>
      </xdr:nvSpPr>
      <xdr:spPr>
        <a:xfrm>
          <a:off x="13887450" y="65181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xmlns="" id="{AFDF69B1-BA31-4334-9185-C1C7D4CAC53A}"/>
            </a:ext>
          </a:extLst>
        </xdr:cNvPr>
        <xdr:cNvSpPr/>
      </xdr:nvSpPr>
      <xdr:spPr>
        <a:xfrm>
          <a:off x="13089890" y="6470559"/>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xmlns="" id="{A97C5BD3-3542-455A-8288-CA4F862146CE}"/>
            </a:ext>
          </a:extLst>
        </xdr:cNvPr>
        <xdr:cNvSpPr/>
      </xdr:nvSpPr>
      <xdr:spPr>
        <a:xfrm>
          <a:off x="12303760" y="64455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xmlns="" id="{EA0E5D8E-3508-428E-A8E8-D46437950543}"/>
            </a:ext>
          </a:extLst>
        </xdr:cNvPr>
        <xdr:cNvSpPr/>
      </xdr:nvSpPr>
      <xdr:spPr>
        <a:xfrm>
          <a:off x="11487150" y="644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70A58309-87A7-4D84-AF8A-89F087E6BDE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9EA86F20-F43D-4EDD-BFE4-8ABE1F555DE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713220A1-934A-4075-A7DF-452799C79AF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75E428D8-37FE-4233-AC9B-31DEF3972F7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DE0D563A-B45C-44CC-93CD-5CC1CCCD315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103777</xdr:rowOff>
    </xdr:from>
    <xdr:to>
      <xdr:col>85</xdr:col>
      <xdr:colOff>177800</xdr:colOff>
      <xdr:row>40</xdr:row>
      <xdr:rowOff>33927</xdr:rowOff>
    </xdr:to>
    <xdr:sp macro="" textlink="">
      <xdr:nvSpPr>
        <xdr:cNvPr id="437" name="楕円 436">
          <a:extLst>
            <a:ext uri="{FF2B5EF4-FFF2-40B4-BE49-F238E27FC236}">
              <a16:creationId xmlns:a16="http://schemas.microsoft.com/office/drawing/2014/main" xmlns="" id="{DF4F077E-1C5E-43DA-B525-BAD4FAABE8AE}"/>
            </a:ext>
          </a:extLst>
        </xdr:cNvPr>
        <xdr:cNvSpPr/>
      </xdr:nvSpPr>
      <xdr:spPr>
        <a:xfrm>
          <a:off x="14649450" y="67884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82204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xmlns="" id="{284B74CB-49AF-4963-88CC-8FF862F4509B}"/>
            </a:ext>
          </a:extLst>
        </xdr:cNvPr>
        <xdr:cNvSpPr txBox="1"/>
      </xdr:nvSpPr>
      <xdr:spPr>
        <a:xfrm>
          <a:off x="14742160" y="67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76019</xdr:rowOff>
    </xdr:from>
    <xdr:to>
      <xdr:col>81</xdr:col>
      <xdr:colOff>101600</xdr:colOff>
      <xdr:row>40</xdr:row>
      <xdr:rowOff>6169</xdr:rowOff>
    </xdr:to>
    <xdr:sp macro="" textlink="">
      <xdr:nvSpPr>
        <xdr:cNvPr id="439" name="楕円 438">
          <a:extLst>
            <a:ext uri="{FF2B5EF4-FFF2-40B4-BE49-F238E27FC236}">
              <a16:creationId xmlns:a16="http://schemas.microsoft.com/office/drawing/2014/main" xmlns="" id="{D1964D35-99B6-4F54-9288-5486D433CBF9}"/>
            </a:ext>
          </a:extLst>
        </xdr:cNvPr>
        <xdr:cNvSpPr/>
      </xdr:nvSpPr>
      <xdr:spPr>
        <a:xfrm>
          <a:off x="13887450" y="67625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126819</xdr:rowOff>
    </xdr:from>
    <xdr:to>
      <xdr:col>85</xdr:col>
      <xdr:colOff>127000</xdr:colOff>
      <xdr:row>39</xdr:row>
      <xdr:rowOff>154577</xdr:rowOff>
    </xdr:to>
    <xdr:cxnSp macro="">
      <xdr:nvCxnSpPr>
        <xdr:cNvPr id="440" name="直線コネクタ 439">
          <a:extLst>
            <a:ext uri="{FF2B5EF4-FFF2-40B4-BE49-F238E27FC236}">
              <a16:creationId xmlns:a16="http://schemas.microsoft.com/office/drawing/2014/main" xmlns="" id="{64E6FCC9-E8CA-47ED-8047-9C7B46AB43DA}"/>
            </a:ext>
          </a:extLst>
        </xdr:cNvPr>
        <xdr:cNvCxnSpPr/>
      </xdr:nvCxnSpPr>
      <xdr:spPr>
        <a:xfrm>
          <a:off x="13942060" y="6817179"/>
          <a:ext cx="762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38463</xdr:rowOff>
    </xdr:from>
    <xdr:to>
      <xdr:col>76</xdr:col>
      <xdr:colOff>165100</xdr:colOff>
      <xdr:row>39</xdr:row>
      <xdr:rowOff>140063</xdr:rowOff>
    </xdr:to>
    <xdr:sp macro="" textlink="">
      <xdr:nvSpPr>
        <xdr:cNvPr id="441" name="楕円 440">
          <a:extLst>
            <a:ext uri="{FF2B5EF4-FFF2-40B4-BE49-F238E27FC236}">
              <a16:creationId xmlns:a16="http://schemas.microsoft.com/office/drawing/2014/main" xmlns="" id="{0E463D58-E409-4536-AFB3-F1482CD80AB8}"/>
            </a:ext>
          </a:extLst>
        </xdr:cNvPr>
        <xdr:cNvSpPr/>
      </xdr:nvSpPr>
      <xdr:spPr>
        <a:xfrm>
          <a:off x="13089890" y="672501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89263</xdr:rowOff>
    </xdr:from>
    <xdr:to>
      <xdr:col>81</xdr:col>
      <xdr:colOff>50800</xdr:colOff>
      <xdr:row>39</xdr:row>
      <xdr:rowOff>126819</xdr:rowOff>
    </xdr:to>
    <xdr:cxnSp macro="">
      <xdr:nvCxnSpPr>
        <xdr:cNvPr id="442" name="直線コネクタ 441">
          <a:extLst>
            <a:ext uri="{FF2B5EF4-FFF2-40B4-BE49-F238E27FC236}">
              <a16:creationId xmlns:a16="http://schemas.microsoft.com/office/drawing/2014/main" xmlns="" id="{977CA171-89F8-45E5-B5FD-7DCE8AEC8534}"/>
            </a:ext>
          </a:extLst>
        </xdr:cNvPr>
        <xdr:cNvCxnSpPr/>
      </xdr:nvCxnSpPr>
      <xdr:spPr>
        <a:xfrm>
          <a:off x="13144500" y="6779623"/>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4173</xdr:rowOff>
    </xdr:from>
    <xdr:to>
      <xdr:col>72</xdr:col>
      <xdr:colOff>38100</xdr:colOff>
      <xdr:row>39</xdr:row>
      <xdr:rowOff>105773</xdr:rowOff>
    </xdr:to>
    <xdr:sp macro="" textlink="">
      <xdr:nvSpPr>
        <xdr:cNvPr id="443" name="楕円 442">
          <a:extLst>
            <a:ext uri="{FF2B5EF4-FFF2-40B4-BE49-F238E27FC236}">
              <a16:creationId xmlns:a16="http://schemas.microsoft.com/office/drawing/2014/main" xmlns="" id="{C4571991-7A03-4C08-BA9C-EBDE974F7F74}"/>
            </a:ext>
          </a:extLst>
        </xdr:cNvPr>
        <xdr:cNvSpPr/>
      </xdr:nvSpPr>
      <xdr:spPr>
        <a:xfrm>
          <a:off x="12303760" y="6692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54973</xdr:rowOff>
    </xdr:from>
    <xdr:to>
      <xdr:col>76</xdr:col>
      <xdr:colOff>114300</xdr:colOff>
      <xdr:row>39</xdr:row>
      <xdr:rowOff>89263</xdr:rowOff>
    </xdr:to>
    <xdr:cxnSp macro="">
      <xdr:nvCxnSpPr>
        <xdr:cNvPr id="444" name="直線コネクタ 443">
          <a:extLst>
            <a:ext uri="{FF2B5EF4-FFF2-40B4-BE49-F238E27FC236}">
              <a16:creationId xmlns:a16="http://schemas.microsoft.com/office/drawing/2014/main" xmlns="" id="{05A85374-53CC-450D-935A-8BB837E1F902}"/>
            </a:ext>
          </a:extLst>
        </xdr:cNvPr>
        <xdr:cNvCxnSpPr/>
      </xdr:nvCxnSpPr>
      <xdr:spPr>
        <a:xfrm>
          <a:off x="12346940" y="6745333"/>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125004</xdr:rowOff>
    </xdr:from>
    <xdr:to>
      <xdr:col>67</xdr:col>
      <xdr:colOff>101600</xdr:colOff>
      <xdr:row>39</xdr:row>
      <xdr:rowOff>55154</xdr:rowOff>
    </xdr:to>
    <xdr:sp macro="" textlink="">
      <xdr:nvSpPr>
        <xdr:cNvPr id="445" name="楕円 444">
          <a:extLst>
            <a:ext uri="{FF2B5EF4-FFF2-40B4-BE49-F238E27FC236}">
              <a16:creationId xmlns:a16="http://schemas.microsoft.com/office/drawing/2014/main" xmlns="" id="{2BA1375D-0AC4-49CB-8E0E-8B21A8C11F66}"/>
            </a:ext>
          </a:extLst>
        </xdr:cNvPr>
        <xdr:cNvSpPr/>
      </xdr:nvSpPr>
      <xdr:spPr>
        <a:xfrm>
          <a:off x="11487150" y="66420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4354</xdr:rowOff>
    </xdr:from>
    <xdr:to>
      <xdr:col>71</xdr:col>
      <xdr:colOff>177800</xdr:colOff>
      <xdr:row>39</xdr:row>
      <xdr:rowOff>54973</xdr:rowOff>
    </xdr:to>
    <xdr:cxnSp macro="">
      <xdr:nvCxnSpPr>
        <xdr:cNvPr id="446" name="直線コネクタ 445">
          <a:extLst>
            <a:ext uri="{FF2B5EF4-FFF2-40B4-BE49-F238E27FC236}">
              <a16:creationId xmlns:a16="http://schemas.microsoft.com/office/drawing/2014/main" xmlns="" id="{CC1FCEB0-0404-46A7-A65B-E9EB8F06F4A1}"/>
            </a:ext>
          </a:extLst>
        </xdr:cNvPr>
        <xdr:cNvCxnSpPr/>
      </xdr:nvCxnSpPr>
      <xdr:spPr>
        <a:xfrm>
          <a:off x="11541760" y="6692809"/>
          <a:ext cx="805180" cy="5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xmlns="" id="{30EBDD25-8FEB-4622-B39B-119EC31ECFCC}"/>
            </a:ext>
          </a:extLst>
        </xdr:cNvPr>
        <xdr:cNvSpPr txBox="1"/>
      </xdr:nvSpPr>
      <xdr:spPr>
        <a:xfrm>
          <a:off x="1373823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xmlns="" id="{4F71D462-BB04-4924-A976-AEE16146B25F}"/>
            </a:ext>
          </a:extLst>
        </xdr:cNvPr>
        <xdr:cNvSpPr txBox="1"/>
      </xdr:nvSpPr>
      <xdr:spPr>
        <a:xfrm>
          <a:off x="12957184" y="624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xmlns="" id="{9C3DD9F5-5DB0-4C23-9D21-09AD6188D195}"/>
            </a:ext>
          </a:extLst>
        </xdr:cNvPr>
        <xdr:cNvSpPr txBox="1"/>
      </xdr:nvSpPr>
      <xdr:spPr>
        <a:xfrm>
          <a:off x="12171054" y="622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xmlns="" id="{F4F2606F-34B4-4D7C-A0DB-0088FFCC220A}"/>
            </a:ext>
          </a:extLst>
        </xdr:cNvPr>
        <xdr:cNvSpPr txBox="1"/>
      </xdr:nvSpPr>
      <xdr:spPr>
        <a:xfrm>
          <a:off x="113544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168746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xmlns="" id="{870D39CB-369D-4718-9AC2-02DF53D0479E}"/>
            </a:ext>
          </a:extLst>
        </xdr:cNvPr>
        <xdr:cNvSpPr txBox="1"/>
      </xdr:nvSpPr>
      <xdr:spPr>
        <a:xfrm>
          <a:off x="13738234" y="685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131190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xmlns="" id="{26D4F28A-1F33-423E-A7F5-DE1C66E18DB5}"/>
            </a:ext>
          </a:extLst>
        </xdr:cNvPr>
        <xdr:cNvSpPr txBox="1"/>
      </xdr:nvSpPr>
      <xdr:spPr>
        <a:xfrm>
          <a:off x="12957184" y="682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96900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xmlns="" id="{A061EA00-55BB-44B9-8636-C5F2291856AB}"/>
            </a:ext>
          </a:extLst>
        </xdr:cNvPr>
        <xdr:cNvSpPr txBox="1"/>
      </xdr:nvSpPr>
      <xdr:spPr>
        <a:xfrm>
          <a:off x="12171054" y="677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46281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xmlns="" id="{9EA84DC0-8C5C-4ABA-9038-D4DA3A088B32}"/>
            </a:ext>
          </a:extLst>
        </xdr:cNvPr>
        <xdr:cNvSpPr txBox="1"/>
      </xdr:nvSpPr>
      <xdr:spPr>
        <a:xfrm>
          <a:off x="11354444" y="673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xmlns="" id="{B06698FF-6C37-4FAF-9DA2-A070F3B94100}"/>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xmlns="" id="{5C6035D9-62B1-409C-A66A-D473A6BBC6E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xmlns="" id="{09088F74-0BD2-425A-8CE8-27813C6B1A9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xmlns="" id="{AF4F8FD2-3002-4F3B-80E7-D4C5B399DDE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xmlns="" id="{2AC2CAFC-3114-4653-8525-E0575984E3C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xmlns="" id="{CA6E152E-5720-465B-897B-9FA50D6B7A2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xmlns="" id="{9DE5C413-6D59-4063-B0D7-B4CD1087F52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xmlns="" id="{B5A9E4C4-D2B9-416C-8CC1-A8E234752718}"/>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xmlns="" id="{6DE9F7E0-6B7D-49C5-A307-7C94EBD3592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xmlns="" id="{1571917D-A0D4-4502-A71B-298076106B0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xmlns="" id="{FCAE62CD-51AB-4D3C-94F5-99344A2597BC}"/>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xmlns="" id="{8A4B1D6E-0F60-41C6-B84A-9C50A63C76D9}"/>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xmlns="" id="{EC5D70C5-5327-414A-89DB-4FDBF00BA83B}"/>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xmlns="" id="{1F189D71-0298-4C22-A449-AC74D3459B13}"/>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xmlns="" id="{D8A51F3B-F319-4F6D-AD68-B30332B2C48F}"/>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xmlns="" id="{BFB2004F-211F-4D20-8868-E28AB4A8A73B}"/>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xmlns="" id="{996A4172-A55A-4684-B763-D4D40572492C}"/>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xmlns="" id="{A366B23B-FD5A-46DA-BC90-21698B61773D}"/>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xmlns="" id="{9D4C77CF-623B-486F-BB3B-0139B4134EC0}"/>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xmlns="" id="{1266E14F-84A4-4CEA-AB23-6D192E84E797}"/>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xmlns="" id="{92C2197B-294B-4471-A2AE-7E1B77DBEAD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xmlns="" id="{5F1A1A09-6324-4DDF-85AF-A186D388536A}"/>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xmlns="" id="{6BADE55A-6BD0-4F85-9FEC-258B4720A2BC}"/>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xmlns="" id="{F801B7F5-9381-4E4C-A823-D4DE50F3C6B2}"/>
            </a:ext>
          </a:extLst>
        </xdr:cNvPr>
        <xdr:cNvCxnSpPr/>
      </xdr:nvCxnSpPr>
      <xdr:spPr>
        <a:xfrm flipV="1">
          <a:off x="19947254" y="588899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xmlns="" id="{C14A9A08-6AD0-4B35-9AF7-9664A20EF0AF}"/>
            </a:ext>
          </a:extLst>
        </xdr:cNvPr>
        <xdr:cNvSpPr txBox="1"/>
      </xdr:nvSpPr>
      <xdr:spPr>
        <a:xfrm>
          <a:off x="19985990" y="71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xmlns="" id="{B37F66D7-E44F-443D-BF5A-182178F289CA}"/>
            </a:ext>
          </a:extLst>
        </xdr:cNvPr>
        <xdr:cNvCxnSpPr/>
      </xdr:nvCxnSpPr>
      <xdr:spPr>
        <a:xfrm>
          <a:off x="19885660" y="7171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xmlns="" id="{61741862-20A3-4B9E-9C45-5E4868A076F7}"/>
            </a:ext>
          </a:extLst>
        </xdr:cNvPr>
        <xdr:cNvSpPr txBox="1"/>
      </xdr:nvSpPr>
      <xdr:spPr>
        <a:xfrm>
          <a:off x="1998599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xmlns="" id="{8F18751D-7B08-4FCB-AD05-76A1407570A5}"/>
            </a:ext>
          </a:extLst>
        </xdr:cNvPr>
        <xdr:cNvCxnSpPr/>
      </xdr:nvCxnSpPr>
      <xdr:spPr>
        <a:xfrm>
          <a:off x="19885660" y="588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xmlns="" id="{034B2A9C-DDA9-40EC-BE28-74A058A33D11}"/>
            </a:ext>
          </a:extLst>
        </xdr:cNvPr>
        <xdr:cNvSpPr txBox="1"/>
      </xdr:nvSpPr>
      <xdr:spPr>
        <a:xfrm>
          <a:off x="19985990" y="6640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xmlns="" id="{2F66720F-C589-41FD-BC06-902EAAD240A1}"/>
            </a:ext>
          </a:extLst>
        </xdr:cNvPr>
        <xdr:cNvSpPr/>
      </xdr:nvSpPr>
      <xdr:spPr>
        <a:xfrm>
          <a:off x="19904710" y="6783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xmlns="" id="{9FF14D5F-AA87-4B3F-B921-9E6CB9C6234E}"/>
            </a:ext>
          </a:extLst>
        </xdr:cNvPr>
        <xdr:cNvSpPr/>
      </xdr:nvSpPr>
      <xdr:spPr>
        <a:xfrm>
          <a:off x="19161760" y="6816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xmlns="" id="{C793A819-268A-485E-A05B-A095DB800FCE}"/>
            </a:ext>
          </a:extLst>
        </xdr:cNvPr>
        <xdr:cNvSpPr/>
      </xdr:nvSpPr>
      <xdr:spPr>
        <a:xfrm>
          <a:off x="18345150" y="6798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xmlns="" id="{FEAA1D9D-BC68-4EBC-91B5-C3243326D11A}"/>
            </a:ext>
          </a:extLst>
        </xdr:cNvPr>
        <xdr:cNvSpPr/>
      </xdr:nvSpPr>
      <xdr:spPr>
        <a:xfrm>
          <a:off x="17547590" y="68389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xmlns="" id="{C4BE47EA-EE70-4EBB-9175-1E0E688ACE40}"/>
            </a:ext>
          </a:extLst>
        </xdr:cNvPr>
        <xdr:cNvSpPr/>
      </xdr:nvSpPr>
      <xdr:spPr>
        <a:xfrm>
          <a:off x="16761460" y="68306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997F96E6-C8FF-4BC8-9393-7333E0D2DE65}"/>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0633A7D6-6F32-4985-A17B-D385C52FF236}"/>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xmlns="" id="{014E2885-677D-46D5-BF14-C35272FD48D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xmlns="" id="{9B9AE1F6-0443-4615-8558-E05725FAAEFA}"/>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xmlns="" id="{E631B52C-3C66-4E80-9794-5EBA54757F50}"/>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127000</xdr:rowOff>
    </xdr:from>
    <xdr:to>
      <xdr:col>116</xdr:col>
      <xdr:colOff>114300</xdr:colOff>
      <xdr:row>40</xdr:row>
      <xdr:rowOff>57150</xdr:rowOff>
    </xdr:to>
    <xdr:sp macro="" textlink="">
      <xdr:nvSpPr>
        <xdr:cNvPr id="494" name="楕円 493">
          <a:extLst>
            <a:ext uri="{FF2B5EF4-FFF2-40B4-BE49-F238E27FC236}">
              <a16:creationId xmlns:a16="http://schemas.microsoft.com/office/drawing/2014/main" xmlns="" id="{DC38D1EC-1D6F-4395-9238-66A6C30CAC3A}"/>
            </a:ext>
          </a:extLst>
        </xdr:cNvPr>
        <xdr:cNvSpPr/>
      </xdr:nvSpPr>
      <xdr:spPr>
        <a:xfrm>
          <a:off x="19904710" y="681736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105427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xmlns="" id="{DD79AF72-BC1E-4168-86BD-876C4775FB8F}"/>
            </a:ext>
          </a:extLst>
        </xdr:cNvPr>
        <xdr:cNvSpPr txBox="1"/>
      </xdr:nvSpPr>
      <xdr:spPr>
        <a:xfrm>
          <a:off x="19985990" y="6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109220</xdr:rowOff>
    </xdr:from>
    <xdr:to>
      <xdr:col>112</xdr:col>
      <xdr:colOff>38100</xdr:colOff>
      <xdr:row>40</xdr:row>
      <xdr:rowOff>39370</xdr:rowOff>
    </xdr:to>
    <xdr:sp macro="" textlink="">
      <xdr:nvSpPr>
        <xdr:cNvPr id="496" name="楕円 495">
          <a:extLst>
            <a:ext uri="{FF2B5EF4-FFF2-40B4-BE49-F238E27FC236}">
              <a16:creationId xmlns:a16="http://schemas.microsoft.com/office/drawing/2014/main" xmlns="" id="{10781A97-94D4-499A-BD93-391C7AC7C219}"/>
            </a:ext>
          </a:extLst>
        </xdr:cNvPr>
        <xdr:cNvSpPr/>
      </xdr:nvSpPr>
      <xdr:spPr>
        <a:xfrm>
          <a:off x="19161760" y="67938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160020</xdr:rowOff>
    </xdr:from>
    <xdr:to>
      <xdr:col>116</xdr:col>
      <xdr:colOff>63500</xdr:colOff>
      <xdr:row>40</xdr:row>
      <xdr:rowOff>6350</xdr:rowOff>
    </xdr:to>
    <xdr:cxnSp macro="">
      <xdr:nvCxnSpPr>
        <xdr:cNvPr id="497" name="直線コネクタ 496">
          <a:extLst>
            <a:ext uri="{FF2B5EF4-FFF2-40B4-BE49-F238E27FC236}">
              <a16:creationId xmlns:a16="http://schemas.microsoft.com/office/drawing/2014/main" xmlns="" id="{3E652E0A-578F-4070-A343-B6048D290F72}"/>
            </a:ext>
          </a:extLst>
        </xdr:cNvPr>
        <xdr:cNvCxnSpPr/>
      </xdr:nvCxnSpPr>
      <xdr:spPr>
        <a:xfrm>
          <a:off x="19204940" y="6848475"/>
          <a:ext cx="74295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115570</xdr:rowOff>
    </xdr:from>
    <xdr:to>
      <xdr:col>107</xdr:col>
      <xdr:colOff>101600</xdr:colOff>
      <xdr:row>40</xdr:row>
      <xdr:rowOff>45720</xdr:rowOff>
    </xdr:to>
    <xdr:sp macro="" textlink="">
      <xdr:nvSpPr>
        <xdr:cNvPr id="498" name="楕円 497">
          <a:extLst>
            <a:ext uri="{FF2B5EF4-FFF2-40B4-BE49-F238E27FC236}">
              <a16:creationId xmlns:a16="http://schemas.microsoft.com/office/drawing/2014/main" xmlns="" id="{B6F04FD9-4D75-4C62-837E-80EE8D88D716}"/>
            </a:ext>
          </a:extLst>
        </xdr:cNvPr>
        <xdr:cNvSpPr/>
      </xdr:nvSpPr>
      <xdr:spPr>
        <a:xfrm>
          <a:off x="18345150" y="68021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160020</xdr:rowOff>
    </xdr:from>
    <xdr:to>
      <xdr:col>111</xdr:col>
      <xdr:colOff>177800</xdr:colOff>
      <xdr:row>39</xdr:row>
      <xdr:rowOff>166370</xdr:rowOff>
    </xdr:to>
    <xdr:cxnSp macro="">
      <xdr:nvCxnSpPr>
        <xdr:cNvPr id="499" name="直線コネクタ 498">
          <a:extLst>
            <a:ext uri="{FF2B5EF4-FFF2-40B4-BE49-F238E27FC236}">
              <a16:creationId xmlns:a16="http://schemas.microsoft.com/office/drawing/2014/main" xmlns="" id="{CECE45CE-2180-4350-8558-310F665CA54B}"/>
            </a:ext>
          </a:extLst>
        </xdr:cNvPr>
        <xdr:cNvCxnSpPr/>
      </xdr:nvCxnSpPr>
      <xdr:spPr>
        <a:xfrm flipV="1">
          <a:off x="18399760" y="6848475"/>
          <a:ext cx="80518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125730</xdr:rowOff>
    </xdr:from>
    <xdr:to>
      <xdr:col>102</xdr:col>
      <xdr:colOff>165100</xdr:colOff>
      <xdr:row>40</xdr:row>
      <xdr:rowOff>55880</xdr:rowOff>
    </xdr:to>
    <xdr:sp macro="" textlink="">
      <xdr:nvSpPr>
        <xdr:cNvPr id="500" name="楕円 499">
          <a:extLst>
            <a:ext uri="{FF2B5EF4-FFF2-40B4-BE49-F238E27FC236}">
              <a16:creationId xmlns:a16="http://schemas.microsoft.com/office/drawing/2014/main" xmlns="" id="{684E49BA-E5C4-4E9A-A000-5B9E73335D5B}"/>
            </a:ext>
          </a:extLst>
        </xdr:cNvPr>
        <xdr:cNvSpPr/>
      </xdr:nvSpPr>
      <xdr:spPr>
        <a:xfrm>
          <a:off x="17547590" y="68160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166370</xdr:rowOff>
    </xdr:from>
    <xdr:to>
      <xdr:col>107</xdr:col>
      <xdr:colOff>50800</xdr:colOff>
      <xdr:row>40</xdr:row>
      <xdr:rowOff>5080</xdr:rowOff>
    </xdr:to>
    <xdr:cxnSp macro="">
      <xdr:nvCxnSpPr>
        <xdr:cNvPr id="501" name="直線コネクタ 500">
          <a:extLst>
            <a:ext uri="{FF2B5EF4-FFF2-40B4-BE49-F238E27FC236}">
              <a16:creationId xmlns:a16="http://schemas.microsoft.com/office/drawing/2014/main" xmlns="" id="{4581477E-E47D-4459-8BE6-4E33374B2851}"/>
            </a:ext>
          </a:extLst>
        </xdr:cNvPr>
        <xdr:cNvCxnSpPr/>
      </xdr:nvCxnSpPr>
      <xdr:spPr>
        <a:xfrm flipV="1">
          <a:off x="17602200" y="6856730"/>
          <a:ext cx="79756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130810</xdr:rowOff>
    </xdr:from>
    <xdr:to>
      <xdr:col>98</xdr:col>
      <xdr:colOff>38100</xdr:colOff>
      <xdr:row>40</xdr:row>
      <xdr:rowOff>60960</xdr:rowOff>
    </xdr:to>
    <xdr:sp macro="" textlink="">
      <xdr:nvSpPr>
        <xdr:cNvPr id="502" name="楕円 501">
          <a:extLst>
            <a:ext uri="{FF2B5EF4-FFF2-40B4-BE49-F238E27FC236}">
              <a16:creationId xmlns:a16="http://schemas.microsoft.com/office/drawing/2014/main" xmlns="" id="{604BCAE9-3BFA-4B09-9D1B-27F0FC947DA1}"/>
            </a:ext>
          </a:extLst>
        </xdr:cNvPr>
        <xdr:cNvSpPr/>
      </xdr:nvSpPr>
      <xdr:spPr>
        <a:xfrm>
          <a:off x="16761460" y="682117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5080</xdr:rowOff>
    </xdr:from>
    <xdr:to>
      <xdr:col>102</xdr:col>
      <xdr:colOff>114300</xdr:colOff>
      <xdr:row>40</xdr:row>
      <xdr:rowOff>10160</xdr:rowOff>
    </xdr:to>
    <xdr:cxnSp macro="">
      <xdr:nvCxnSpPr>
        <xdr:cNvPr id="503" name="直線コネクタ 502">
          <a:extLst>
            <a:ext uri="{FF2B5EF4-FFF2-40B4-BE49-F238E27FC236}">
              <a16:creationId xmlns:a16="http://schemas.microsoft.com/office/drawing/2014/main" xmlns="" id="{CD01C92C-389F-4629-A516-60F65756305D}"/>
            </a:ext>
          </a:extLst>
        </xdr:cNvPr>
        <xdr:cNvCxnSpPr/>
      </xdr:nvCxnSpPr>
      <xdr:spPr>
        <a:xfrm flipV="1">
          <a:off x="16804640" y="6864985"/>
          <a:ext cx="79756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xmlns="" id="{D8DF70ED-31D6-40B0-ACC2-49357F9E82D3}"/>
            </a:ext>
          </a:extLst>
        </xdr:cNvPr>
        <xdr:cNvSpPr txBox="1"/>
      </xdr:nvSpPr>
      <xdr:spPr>
        <a:xfrm>
          <a:off x="18982132"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xmlns="" id="{F4D4A7D9-CD1A-4DA9-8E00-53976582B833}"/>
            </a:ext>
          </a:extLst>
        </xdr:cNvPr>
        <xdr:cNvSpPr txBox="1"/>
      </xdr:nvSpPr>
      <xdr:spPr>
        <a:xfrm>
          <a:off x="1818203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xmlns="" id="{F9C15CD1-7554-43DC-83C6-8AA9842F8A62}"/>
            </a:ext>
          </a:extLst>
        </xdr:cNvPr>
        <xdr:cNvSpPr txBox="1"/>
      </xdr:nvSpPr>
      <xdr:spPr>
        <a:xfrm>
          <a:off x="17384472"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xmlns="" id="{9C877FF5-0D00-4DD9-93CC-CAB649D82978}"/>
            </a:ext>
          </a:extLst>
        </xdr:cNvPr>
        <xdr:cNvSpPr txBox="1"/>
      </xdr:nvSpPr>
      <xdr:spPr>
        <a:xfrm>
          <a:off x="16588817" y="692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55897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xmlns="" id="{909178E9-071C-488A-9341-AD0164FB014A}"/>
            </a:ext>
          </a:extLst>
        </xdr:cNvPr>
        <xdr:cNvSpPr txBox="1"/>
      </xdr:nvSpPr>
      <xdr:spPr>
        <a:xfrm>
          <a:off x="18982132"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36847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xmlns="" id="{AFD6EA73-E8FF-4775-B988-7B9D364BA225}"/>
            </a:ext>
          </a:extLst>
        </xdr:cNvPr>
        <xdr:cNvSpPr txBox="1"/>
      </xdr:nvSpPr>
      <xdr:spPr>
        <a:xfrm>
          <a:off x="18182032" y="68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72407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xmlns="" id="{8BCAB3C5-1EB3-4660-8FAF-96640B922030}"/>
            </a:ext>
          </a:extLst>
        </xdr:cNvPr>
        <xdr:cNvSpPr txBox="1"/>
      </xdr:nvSpPr>
      <xdr:spPr>
        <a:xfrm>
          <a:off x="17384472"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77487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xmlns="" id="{3FF7B9BD-3797-456C-A6B2-055E13182D77}"/>
            </a:ext>
          </a:extLst>
        </xdr:cNvPr>
        <xdr:cNvSpPr txBox="1"/>
      </xdr:nvSpPr>
      <xdr:spPr>
        <a:xfrm>
          <a:off x="16588817" y="65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xmlns="" id="{49403340-5315-4D50-8C33-0DEAF55DC2F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xmlns="" id="{83A6942B-ED00-402F-9E39-C347D70AC43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xmlns="" id="{1FDB2136-72E6-4549-A52F-C94D7EF4F888}"/>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xmlns="" id="{5233C462-A321-4C47-A4CD-6803298B3DCC}"/>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xmlns="" id="{D3553867-E315-4CF4-87D8-6AF7E9457DA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xmlns="" id="{4B42B6AC-5F6D-4B35-8474-0E37A06BC34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xmlns="" id="{D13370D7-3BD5-4EE6-8192-FA2668F420AD}"/>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xmlns="" id="{4EAFF4BD-ED23-4D7F-B425-9500AFBF0E13}"/>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xmlns="" id="{48C53638-0129-44E8-A60C-5759F6CCD31C}"/>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xmlns="" id="{D1AA7387-DBDD-4630-B99C-F2F02EF2CED9}"/>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xmlns="" id="{19D22BD2-A9C8-4EF3-9297-C4C642A1C11F}"/>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xmlns="" id="{5F4FA81B-85C2-49B5-B343-E1ABCFE75449}"/>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xmlns="" id="{037624DF-5CF4-40F7-A642-00BE9A1CF51A}"/>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xmlns="" id="{9FD7B338-966F-4ADA-8A67-46E86DB39FB6}"/>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xmlns="" id="{7695F5D3-6092-4FE6-830F-B6102913BDD6}"/>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xmlns="" id="{E399FADB-AD2C-4FAD-B514-5AFB14759C5E}"/>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xmlns="" id="{9F8842DB-6090-44EA-8621-12A9DB51A6D2}"/>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xmlns="" id="{386C0CF5-663E-40EF-BB96-8D0E59B0437A}"/>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xmlns="" id="{7F47D5A1-EE51-4635-B32F-909D86E3B6F0}"/>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xmlns="" id="{AA1A6C51-435D-41D0-B781-C6550265E193}"/>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xmlns="" id="{3A462F0E-FBD0-45AD-BF66-C6CD07248F1B}"/>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xmlns="" id="{13690379-5198-4342-9CBE-293105F29EA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xmlns="" id="{8C3C409C-BF87-46A1-BDF7-9D1E7CBF120E}"/>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xmlns="" id="{178A5914-1B20-4D5F-B84D-01184BE2AD8D}"/>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xmlns="" id="{3AEE1DB7-E6AA-46B3-8F73-6A872EDB82FA}"/>
            </a:ext>
          </a:extLst>
        </xdr:cNvPr>
        <xdr:cNvCxnSpPr/>
      </xdr:nvCxnSpPr>
      <xdr:spPr>
        <a:xfrm flipV="1">
          <a:off x="14703424" y="9418320"/>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xmlns="" id="{DA83A3BE-2FCD-4F86-B03B-D57A0584521D}"/>
            </a:ext>
          </a:extLst>
        </xdr:cNvPr>
        <xdr:cNvSpPr txBox="1"/>
      </xdr:nvSpPr>
      <xdr:spPr>
        <a:xfrm>
          <a:off x="1474216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xmlns="" id="{9CB3BA83-13E0-4A74-A00B-9A21F6AA7D0C}"/>
            </a:ext>
          </a:extLst>
        </xdr:cNvPr>
        <xdr:cNvCxnSpPr/>
      </xdr:nvCxnSpPr>
      <xdr:spPr>
        <a:xfrm>
          <a:off x="14611350" y="1096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xmlns="" id="{D043140F-8A5B-44AA-B27F-E03C6F721336}"/>
            </a:ext>
          </a:extLst>
        </xdr:cNvPr>
        <xdr:cNvSpPr txBox="1"/>
      </xdr:nvSpPr>
      <xdr:spPr>
        <a:xfrm>
          <a:off x="147421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xmlns="" id="{61FACC34-0687-44F5-9A69-B47DA755A3DB}"/>
            </a:ext>
          </a:extLst>
        </xdr:cNvPr>
        <xdr:cNvCxnSpPr/>
      </xdr:nvCxnSpPr>
      <xdr:spPr>
        <a:xfrm>
          <a:off x="1461135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xmlns="" id="{EDF6D68B-A96F-4751-9786-43883EE28024}"/>
            </a:ext>
          </a:extLst>
        </xdr:cNvPr>
        <xdr:cNvSpPr txBox="1"/>
      </xdr:nvSpPr>
      <xdr:spPr>
        <a:xfrm>
          <a:off x="1474216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xmlns="" id="{F7AD8E52-AF54-4738-9BC1-EBF472EF4040}"/>
            </a:ext>
          </a:extLst>
        </xdr:cNvPr>
        <xdr:cNvSpPr/>
      </xdr:nvSpPr>
      <xdr:spPr>
        <a:xfrm>
          <a:off x="14649450" y="1026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xmlns="" id="{942A0DFC-03D3-4251-A039-65AB86B99A22}"/>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xmlns="" id="{7A610899-D99A-409C-81CB-F8E25FC6A11E}"/>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xmlns="" id="{88876A4E-C140-4F17-8821-F50578DA3A6C}"/>
            </a:ext>
          </a:extLst>
        </xdr:cNvPr>
        <xdr:cNvSpPr/>
      </xdr:nvSpPr>
      <xdr:spPr>
        <a:xfrm>
          <a:off x="123037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xmlns="" id="{7EC963CE-E508-42FE-A9D2-64C488A305A6}"/>
            </a:ext>
          </a:extLst>
        </xdr:cNvPr>
        <xdr:cNvSpPr/>
      </xdr:nvSpPr>
      <xdr:spPr>
        <a:xfrm>
          <a:off x="11487150" y="102095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769FD5B8-BCA6-4A9F-8692-99F618823062}"/>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8F34902B-C673-48C4-B576-2AB6AA150B19}"/>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24AFD749-AD16-40D5-A84A-BCE0E82D41AC}"/>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53EFFBC3-3176-4C60-B3CE-14FB483726A1}"/>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xmlns="" id="{6C51283D-3E19-442C-BD82-D9B0AA1FE89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52" name="楕円 551">
          <a:extLst>
            <a:ext uri="{FF2B5EF4-FFF2-40B4-BE49-F238E27FC236}">
              <a16:creationId xmlns:a16="http://schemas.microsoft.com/office/drawing/2014/main" xmlns="" id="{451E748E-7111-4056-93AA-046206A79352}"/>
            </a:ext>
          </a:extLst>
        </xdr:cNvPr>
        <xdr:cNvSpPr/>
      </xdr:nvSpPr>
      <xdr:spPr>
        <a:xfrm>
          <a:off x="14649450" y="103276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53" name="【学校施設】&#10;有形固定資産減価償却率該当値テキスト">
          <a:extLst>
            <a:ext uri="{FF2B5EF4-FFF2-40B4-BE49-F238E27FC236}">
              <a16:creationId xmlns:a16="http://schemas.microsoft.com/office/drawing/2014/main" xmlns="" id="{95F072B5-9BF1-4079-B078-70CDE12F7B12}"/>
            </a:ext>
          </a:extLst>
        </xdr:cNvPr>
        <xdr:cNvSpPr txBox="1"/>
      </xdr:nvSpPr>
      <xdr:spPr>
        <a:xfrm>
          <a:off x="1474216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168275</xdr:rowOff>
    </xdr:from>
    <xdr:to>
      <xdr:col>81</xdr:col>
      <xdr:colOff>101600</xdr:colOff>
      <xdr:row>60</xdr:row>
      <xdr:rowOff>98425</xdr:rowOff>
    </xdr:to>
    <xdr:sp macro="" textlink="">
      <xdr:nvSpPr>
        <xdr:cNvPr id="554" name="楕円 553">
          <a:extLst>
            <a:ext uri="{FF2B5EF4-FFF2-40B4-BE49-F238E27FC236}">
              <a16:creationId xmlns:a16="http://schemas.microsoft.com/office/drawing/2014/main" xmlns="" id="{E6D1F213-D2B8-4C6C-9A46-8BCA776D45B0}"/>
            </a:ext>
          </a:extLst>
        </xdr:cNvPr>
        <xdr:cNvSpPr/>
      </xdr:nvSpPr>
      <xdr:spPr>
        <a:xfrm>
          <a:off x="13887450" y="102876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91440</xdr:rowOff>
    </xdr:to>
    <xdr:cxnSp macro="">
      <xdr:nvCxnSpPr>
        <xdr:cNvPr id="555" name="直線コネクタ 554">
          <a:extLst>
            <a:ext uri="{FF2B5EF4-FFF2-40B4-BE49-F238E27FC236}">
              <a16:creationId xmlns:a16="http://schemas.microsoft.com/office/drawing/2014/main" xmlns="" id="{A5CE6A5D-68CA-4A90-94E7-E91CCB849C46}"/>
            </a:ext>
          </a:extLst>
        </xdr:cNvPr>
        <xdr:cNvCxnSpPr/>
      </xdr:nvCxnSpPr>
      <xdr:spPr>
        <a:xfrm>
          <a:off x="13942060" y="1033653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133985</xdr:rowOff>
    </xdr:from>
    <xdr:to>
      <xdr:col>76</xdr:col>
      <xdr:colOff>165100</xdr:colOff>
      <xdr:row>60</xdr:row>
      <xdr:rowOff>64135</xdr:rowOff>
    </xdr:to>
    <xdr:sp macro="" textlink="">
      <xdr:nvSpPr>
        <xdr:cNvPr id="556" name="楕円 555">
          <a:extLst>
            <a:ext uri="{FF2B5EF4-FFF2-40B4-BE49-F238E27FC236}">
              <a16:creationId xmlns:a16="http://schemas.microsoft.com/office/drawing/2014/main" xmlns="" id="{377C0E10-500C-48A1-929B-FC9C3BF15A8A}"/>
            </a:ext>
          </a:extLst>
        </xdr:cNvPr>
        <xdr:cNvSpPr/>
      </xdr:nvSpPr>
      <xdr:spPr>
        <a:xfrm>
          <a:off x="13089890" y="102457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13335</xdr:rowOff>
    </xdr:from>
    <xdr:to>
      <xdr:col>81</xdr:col>
      <xdr:colOff>50800</xdr:colOff>
      <xdr:row>60</xdr:row>
      <xdr:rowOff>47625</xdr:rowOff>
    </xdr:to>
    <xdr:cxnSp macro="">
      <xdr:nvCxnSpPr>
        <xdr:cNvPr id="557" name="直線コネクタ 556">
          <a:extLst>
            <a:ext uri="{FF2B5EF4-FFF2-40B4-BE49-F238E27FC236}">
              <a16:creationId xmlns:a16="http://schemas.microsoft.com/office/drawing/2014/main" xmlns="" id="{4B5EE475-9C43-46C1-971E-31DE268F8D09}"/>
            </a:ext>
          </a:extLst>
        </xdr:cNvPr>
        <xdr:cNvCxnSpPr/>
      </xdr:nvCxnSpPr>
      <xdr:spPr>
        <a:xfrm>
          <a:off x="13144500" y="10304145"/>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90170</xdr:rowOff>
    </xdr:from>
    <xdr:to>
      <xdr:col>72</xdr:col>
      <xdr:colOff>38100</xdr:colOff>
      <xdr:row>60</xdr:row>
      <xdr:rowOff>20320</xdr:rowOff>
    </xdr:to>
    <xdr:sp macro="" textlink="">
      <xdr:nvSpPr>
        <xdr:cNvPr id="558" name="楕円 557">
          <a:extLst>
            <a:ext uri="{FF2B5EF4-FFF2-40B4-BE49-F238E27FC236}">
              <a16:creationId xmlns:a16="http://schemas.microsoft.com/office/drawing/2014/main" xmlns="" id="{257CA0A2-97A8-4050-BCC7-4C0BA344E358}"/>
            </a:ext>
          </a:extLst>
        </xdr:cNvPr>
        <xdr:cNvSpPr/>
      </xdr:nvSpPr>
      <xdr:spPr>
        <a:xfrm>
          <a:off x="12303760" y="102095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140970</xdr:rowOff>
    </xdr:from>
    <xdr:to>
      <xdr:col>76</xdr:col>
      <xdr:colOff>114300</xdr:colOff>
      <xdr:row>60</xdr:row>
      <xdr:rowOff>13335</xdr:rowOff>
    </xdr:to>
    <xdr:cxnSp macro="">
      <xdr:nvCxnSpPr>
        <xdr:cNvPr id="559" name="直線コネクタ 558">
          <a:extLst>
            <a:ext uri="{FF2B5EF4-FFF2-40B4-BE49-F238E27FC236}">
              <a16:creationId xmlns:a16="http://schemas.microsoft.com/office/drawing/2014/main" xmlns="" id="{C673B7D8-1F76-4EA1-86EC-0469D8FF40FE}"/>
            </a:ext>
          </a:extLst>
        </xdr:cNvPr>
        <xdr:cNvCxnSpPr/>
      </xdr:nvCxnSpPr>
      <xdr:spPr>
        <a:xfrm>
          <a:off x="12346940" y="10254615"/>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86360</xdr:rowOff>
    </xdr:from>
    <xdr:to>
      <xdr:col>67</xdr:col>
      <xdr:colOff>101600</xdr:colOff>
      <xdr:row>60</xdr:row>
      <xdr:rowOff>16510</xdr:rowOff>
    </xdr:to>
    <xdr:sp macro="" textlink="">
      <xdr:nvSpPr>
        <xdr:cNvPr id="560" name="楕円 559">
          <a:extLst>
            <a:ext uri="{FF2B5EF4-FFF2-40B4-BE49-F238E27FC236}">
              <a16:creationId xmlns:a16="http://schemas.microsoft.com/office/drawing/2014/main" xmlns="" id="{9D95F11F-B696-4EA7-AC80-786E87F4B2BC}"/>
            </a:ext>
          </a:extLst>
        </xdr:cNvPr>
        <xdr:cNvSpPr/>
      </xdr:nvSpPr>
      <xdr:spPr>
        <a:xfrm>
          <a:off x="11487150" y="102038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137160</xdr:rowOff>
    </xdr:from>
    <xdr:to>
      <xdr:col>71</xdr:col>
      <xdr:colOff>177800</xdr:colOff>
      <xdr:row>59</xdr:row>
      <xdr:rowOff>140970</xdr:rowOff>
    </xdr:to>
    <xdr:cxnSp macro="">
      <xdr:nvCxnSpPr>
        <xdr:cNvPr id="561" name="直線コネクタ 560">
          <a:extLst>
            <a:ext uri="{FF2B5EF4-FFF2-40B4-BE49-F238E27FC236}">
              <a16:creationId xmlns:a16="http://schemas.microsoft.com/office/drawing/2014/main" xmlns="" id="{A00EF844-2162-4221-A670-1C1F75D65ED2}"/>
            </a:ext>
          </a:extLst>
        </xdr:cNvPr>
        <xdr:cNvCxnSpPr/>
      </xdr:nvCxnSpPr>
      <xdr:spPr>
        <a:xfrm>
          <a:off x="11541760" y="10248900"/>
          <a:ext cx="80518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xmlns="" id="{5EC40E73-E810-4125-9B6A-A03415ADE4BC}"/>
            </a:ext>
          </a:extLst>
        </xdr:cNvPr>
        <xdr:cNvSpPr txBox="1"/>
      </xdr:nvSpPr>
      <xdr:spPr>
        <a:xfrm>
          <a:off x="1373823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a:extLst>
            <a:ext uri="{FF2B5EF4-FFF2-40B4-BE49-F238E27FC236}">
              <a16:creationId xmlns:a16="http://schemas.microsoft.com/office/drawing/2014/main" xmlns="" id="{DA354631-3581-459B-8B4B-BC98C34D9AD9}"/>
            </a:ext>
          </a:extLst>
        </xdr:cNvPr>
        <xdr:cNvSpPr txBox="1"/>
      </xdr:nvSpPr>
      <xdr:spPr>
        <a:xfrm>
          <a:off x="1295718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4" name="n_3aveValue【学校施設】&#10;有形固定資産減価償却率">
          <a:extLst>
            <a:ext uri="{FF2B5EF4-FFF2-40B4-BE49-F238E27FC236}">
              <a16:creationId xmlns:a16="http://schemas.microsoft.com/office/drawing/2014/main" xmlns="" id="{AB26CAF8-916D-44A8-898A-1D2046A4DAD5}"/>
            </a:ext>
          </a:extLst>
        </xdr:cNvPr>
        <xdr:cNvSpPr txBox="1"/>
      </xdr:nvSpPr>
      <xdr:spPr>
        <a:xfrm>
          <a:off x="1217105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aveValue【学校施設】&#10;有形固定資産減価償却率">
          <a:extLst>
            <a:ext uri="{FF2B5EF4-FFF2-40B4-BE49-F238E27FC236}">
              <a16:creationId xmlns:a16="http://schemas.microsoft.com/office/drawing/2014/main" xmlns="" id="{4A516D4C-08BA-4FEB-BEBF-529CA7BAFF54}"/>
            </a:ext>
          </a:extLst>
        </xdr:cNvPr>
        <xdr:cNvSpPr txBox="1"/>
      </xdr:nvSpPr>
      <xdr:spPr>
        <a:xfrm>
          <a:off x="113544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89552</xdr:rowOff>
    </xdr:from>
    <xdr:ext cx="405111" cy="259045"/>
    <xdr:sp macro="" textlink="">
      <xdr:nvSpPr>
        <xdr:cNvPr id="566" name="n_1mainValue【学校施設】&#10;有形固定資産減価償却率">
          <a:extLst>
            <a:ext uri="{FF2B5EF4-FFF2-40B4-BE49-F238E27FC236}">
              <a16:creationId xmlns:a16="http://schemas.microsoft.com/office/drawing/2014/main" xmlns="" id="{10D7FEB2-4B6A-42BD-BAEF-17C61559F765}"/>
            </a:ext>
          </a:extLst>
        </xdr:cNvPr>
        <xdr:cNvSpPr txBox="1"/>
      </xdr:nvSpPr>
      <xdr:spPr>
        <a:xfrm>
          <a:off x="1373823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80662</xdr:rowOff>
    </xdr:from>
    <xdr:ext cx="405111" cy="259045"/>
    <xdr:sp macro="" textlink="">
      <xdr:nvSpPr>
        <xdr:cNvPr id="567" name="n_2mainValue【学校施設】&#10;有形固定資産減価償却率">
          <a:extLst>
            <a:ext uri="{FF2B5EF4-FFF2-40B4-BE49-F238E27FC236}">
              <a16:creationId xmlns:a16="http://schemas.microsoft.com/office/drawing/2014/main" xmlns="" id="{5151F49D-64FF-47B3-A6AB-F67A2FBD84E5}"/>
            </a:ext>
          </a:extLst>
        </xdr:cNvPr>
        <xdr:cNvSpPr txBox="1"/>
      </xdr:nvSpPr>
      <xdr:spPr>
        <a:xfrm>
          <a:off x="1295718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568" name="n_3mainValue【学校施設】&#10;有形固定資産減価償却率">
          <a:extLst>
            <a:ext uri="{FF2B5EF4-FFF2-40B4-BE49-F238E27FC236}">
              <a16:creationId xmlns:a16="http://schemas.microsoft.com/office/drawing/2014/main" xmlns="" id="{60752637-5343-4062-8127-059AD056CCA4}"/>
            </a:ext>
          </a:extLst>
        </xdr:cNvPr>
        <xdr:cNvSpPr txBox="1"/>
      </xdr:nvSpPr>
      <xdr:spPr>
        <a:xfrm>
          <a:off x="1217105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69" name="n_4mainValue【学校施設】&#10;有形固定資産減価償却率">
          <a:extLst>
            <a:ext uri="{FF2B5EF4-FFF2-40B4-BE49-F238E27FC236}">
              <a16:creationId xmlns:a16="http://schemas.microsoft.com/office/drawing/2014/main" xmlns="" id="{E202F96A-F33E-4C0B-811D-2A84BA43F73B}"/>
            </a:ext>
          </a:extLst>
        </xdr:cNvPr>
        <xdr:cNvSpPr txBox="1"/>
      </xdr:nvSpPr>
      <xdr:spPr>
        <a:xfrm>
          <a:off x="113544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xmlns="" id="{21AE8F8B-BFD4-4E60-99E6-0189BBC339EA}"/>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xmlns="" id="{9CD9265B-DBA1-482F-9A20-E9F6870CF0E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xmlns="" id="{F877A83D-ACD8-403F-8E4D-1D8FBBE6DCE7}"/>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xmlns="" id="{1B18AB32-E5E8-4DC4-BC6D-0C8A1B6ABFD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xmlns="" id="{1BE36F58-F20D-43B9-BE3D-E2C73155C84B}"/>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xmlns="" id="{40C91831-FCD3-4A0F-B0C6-26B9C9EF005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xmlns="" id="{AD8218E5-6FBA-47DA-A467-40836A85CD6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xmlns="" id="{11BBB10E-41F1-475F-8623-25369E2854C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xmlns="" id="{3492C680-1081-49EF-B8C0-297C347329A9}"/>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xmlns="" id="{94982F11-235A-4FFD-94D9-A1F419448B0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xmlns="" id="{E04486F1-F1D1-4187-9105-CC8DCD478C43}"/>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xmlns="" id="{33A2ACE7-71B0-4096-ADCA-96C77DA32730}"/>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xmlns="" id="{044C0ECF-1B15-4035-8D97-EC38CBA25692}"/>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xmlns="" id="{A9853933-BDCE-4294-99D7-383E2DE3E883}"/>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xmlns="" id="{69E239AA-0F55-4474-B4B2-8153226563E9}"/>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xmlns="" id="{8DCD829B-C149-448A-8772-A74FDBBB8C07}"/>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xmlns="" id="{CA8F9C78-8729-4A2D-936D-2279A1673652}"/>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xmlns="" id="{62E95136-0D3E-4F3A-BA64-7C089A708D27}"/>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xmlns="" id="{95659DC4-BD2E-4B5D-962E-F2BB17E130A1}"/>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xmlns="" id="{920AA29A-702D-4A75-904E-AEE1EBBF2D4F}"/>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xmlns="" id="{8F9C7DEC-A3B5-4841-8745-1BD2D2806D96}"/>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xmlns="" id="{C495051A-CC73-4281-85AB-508C3DEB0CE6}"/>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xmlns="" id="{E4D47E31-FF99-4151-A18A-3F3DBC4B0A7F}"/>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xmlns="" id="{E46FA403-4756-4F53-BA47-DAFC403861C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xmlns="" id="{534C92C0-E56A-4111-947B-71D4633DCC66}"/>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xmlns="" id="{51148EFB-6A9E-4538-9F8E-2BB414AC076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xmlns="" id="{00CD8B40-E519-421D-A72E-EE6EADA0F32D}"/>
            </a:ext>
          </a:extLst>
        </xdr:cNvPr>
        <xdr:cNvCxnSpPr/>
      </xdr:nvCxnSpPr>
      <xdr:spPr>
        <a:xfrm flipV="1">
          <a:off x="19947254" y="9572842"/>
          <a:ext cx="0" cy="15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xmlns="" id="{3FCC1677-CE22-4D0E-A86A-0A580672540E}"/>
            </a:ext>
          </a:extLst>
        </xdr:cNvPr>
        <xdr:cNvSpPr txBox="1"/>
      </xdr:nvSpPr>
      <xdr:spPr>
        <a:xfrm>
          <a:off x="1998599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xmlns="" id="{C4A0ECE9-A2B8-48F6-9DB3-F9A056244539}"/>
            </a:ext>
          </a:extLst>
        </xdr:cNvPr>
        <xdr:cNvCxnSpPr/>
      </xdr:nvCxnSpPr>
      <xdr:spPr>
        <a:xfrm>
          <a:off x="19885660" y="11122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xmlns="" id="{AC0BB512-AC41-4789-A83A-9A92394B7D5B}"/>
            </a:ext>
          </a:extLst>
        </xdr:cNvPr>
        <xdr:cNvSpPr txBox="1"/>
      </xdr:nvSpPr>
      <xdr:spPr>
        <a:xfrm>
          <a:off x="19985990" y="935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xmlns="" id="{CF36C232-F2C8-435A-8110-2CC40B08253B}"/>
            </a:ext>
          </a:extLst>
        </xdr:cNvPr>
        <xdr:cNvCxnSpPr/>
      </xdr:nvCxnSpPr>
      <xdr:spPr>
        <a:xfrm>
          <a:off x="19885660" y="9572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a:extLst>
            <a:ext uri="{FF2B5EF4-FFF2-40B4-BE49-F238E27FC236}">
              <a16:creationId xmlns:a16="http://schemas.microsoft.com/office/drawing/2014/main" xmlns="" id="{43401B70-9B99-4F9F-B123-E7F24C2163EF}"/>
            </a:ext>
          </a:extLst>
        </xdr:cNvPr>
        <xdr:cNvSpPr txBox="1"/>
      </xdr:nvSpPr>
      <xdr:spPr>
        <a:xfrm>
          <a:off x="19985990" y="10564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xmlns="" id="{102CBE1D-7151-42E8-8703-AC34176D2FB8}"/>
            </a:ext>
          </a:extLst>
        </xdr:cNvPr>
        <xdr:cNvSpPr/>
      </xdr:nvSpPr>
      <xdr:spPr>
        <a:xfrm>
          <a:off x="19904710" y="1059172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xmlns="" id="{B0D81A51-D44E-4521-9C34-DF32020D9150}"/>
            </a:ext>
          </a:extLst>
        </xdr:cNvPr>
        <xdr:cNvSpPr/>
      </xdr:nvSpPr>
      <xdr:spPr>
        <a:xfrm>
          <a:off x="19161760" y="1061273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xmlns="" id="{BB3AC21D-D97F-4383-807D-5B484E576573}"/>
            </a:ext>
          </a:extLst>
        </xdr:cNvPr>
        <xdr:cNvSpPr/>
      </xdr:nvSpPr>
      <xdr:spPr>
        <a:xfrm>
          <a:off x="18345150" y="106111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xmlns="" id="{BFCD8C00-146D-4DBB-B84C-AAFC5B45B3EE}"/>
            </a:ext>
          </a:extLst>
        </xdr:cNvPr>
        <xdr:cNvSpPr/>
      </xdr:nvSpPr>
      <xdr:spPr>
        <a:xfrm>
          <a:off x="17547590" y="1064109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xmlns="" id="{31F5BC35-7A12-4BE1-A882-997EF3125E1D}"/>
            </a:ext>
          </a:extLst>
        </xdr:cNvPr>
        <xdr:cNvSpPr/>
      </xdr:nvSpPr>
      <xdr:spPr>
        <a:xfrm>
          <a:off x="16761460" y="106088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xmlns="" id="{81EB95A8-2DA1-498B-8BF9-50BEEAEA0C5F}"/>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xmlns="" id="{D5D15BBD-35E5-4119-AD5A-C9D42904DEA1}"/>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xmlns="" id="{C6CAF95B-E5CC-4B41-AF3C-3F930CD05CCB}"/>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xmlns="" id="{019A48DB-A74E-40F3-8D26-889AC1C8921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A6337E99-385D-465D-BC8D-499A33631C3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12" name="楕円 611">
          <a:extLst>
            <a:ext uri="{FF2B5EF4-FFF2-40B4-BE49-F238E27FC236}">
              <a16:creationId xmlns:a16="http://schemas.microsoft.com/office/drawing/2014/main" xmlns="" id="{18D7CDCF-BC92-4DA6-A0D4-04437EB1F4B7}"/>
            </a:ext>
          </a:extLst>
        </xdr:cNvPr>
        <xdr:cNvSpPr/>
      </xdr:nvSpPr>
      <xdr:spPr>
        <a:xfrm>
          <a:off x="19904710" y="1053795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102379</xdr:rowOff>
    </xdr:from>
    <xdr:ext cx="469744" cy="259045"/>
    <xdr:sp macro="" textlink="">
      <xdr:nvSpPr>
        <xdr:cNvPr id="613" name="【学校施設】&#10;一人当たり面積該当値テキスト">
          <a:extLst>
            <a:ext uri="{FF2B5EF4-FFF2-40B4-BE49-F238E27FC236}">
              <a16:creationId xmlns:a16="http://schemas.microsoft.com/office/drawing/2014/main" xmlns="" id="{E827F43C-9E59-489C-9E95-E4A88B51BCF0}"/>
            </a:ext>
          </a:extLst>
        </xdr:cNvPr>
        <xdr:cNvSpPr txBox="1"/>
      </xdr:nvSpPr>
      <xdr:spPr>
        <a:xfrm>
          <a:off x="19985990" y="103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74277</xdr:rowOff>
    </xdr:from>
    <xdr:to>
      <xdr:col>112</xdr:col>
      <xdr:colOff>38100</xdr:colOff>
      <xdr:row>58</xdr:row>
      <xdr:rowOff>4427</xdr:rowOff>
    </xdr:to>
    <xdr:sp macro="" textlink="">
      <xdr:nvSpPr>
        <xdr:cNvPr id="614" name="楕円 613">
          <a:extLst>
            <a:ext uri="{FF2B5EF4-FFF2-40B4-BE49-F238E27FC236}">
              <a16:creationId xmlns:a16="http://schemas.microsoft.com/office/drawing/2014/main" xmlns="" id="{EC984F96-25BB-4DB1-945F-89918148B5E9}"/>
            </a:ext>
          </a:extLst>
        </xdr:cNvPr>
        <xdr:cNvSpPr/>
      </xdr:nvSpPr>
      <xdr:spPr>
        <a:xfrm>
          <a:off x="19161760" y="984692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125077</xdr:rowOff>
    </xdr:from>
    <xdr:to>
      <xdr:col>116</xdr:col>
      <xdr:colOff>63500</xdr:colOff>
      <xdr:row>61</xdr:row>
      <xdr:rowOff>130302</xdr:rowOff>
    </xdr:to>
    <xdr:cxnSp macro="">
      <xdr:nvCxnSpPr>
        <xdr:cNvPr id="615" name="直線コネクタ 614">
          <a:extLst>
            <a:ext uri="{FF2B5EF4-FFF2-40B4-BE49-F238E27FC236}">
              <a16:creationId xmlns:a16="http://schemas.microsoft.com/office/drawing/2014/main" xmlns="" id="{2B6B36CA-8F93-4D9B-9914-9EBC8DF2A48C}"/>
            </a:ext>
          </a:extLst>
        </xdr:cNvPr>
        <xdr:cNvCxnSpPr/>
      </xdr:nvCxnSpPr>
      <xdr:spPr>
        <a:xfrm>
          <a:off x="19204940" y="9899632"/>
          <a:ext cx="742950" cy="69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102036</xdr:rowOff>
    </xdr:from>
    <xdr:to>
      <xdr:col>107</xdr:col>
      <xdr:colOff>101600</xdr:colOff>
      <xdr:row>58</xdr:row>
      <xdr:rowOff>32186</xdr:rowOff>
    </xdr:to>
    <xdr:sp macro="" textlink="">
      <xdr:nvSpPr>
        <xdr:cNvPr id="616" name="楕円 615">
          <a:extLst>
            <a:ext uri="{FF2B5EF4-FFF2-40B4-BE49-F238E27FC236}">
              <a16:creationId xmlns:a16="http://schemas.microsoft.com/office/drawing/2014/main" xmlns="" id="{3078A37F-1677-4BE3-A917-1977353E701C}"/>
            </a:ext>
          </a:extLst>
        </xdr:cNvPr>
        <xdr:cNvSpPr/>
      </xdr:nvSpPr>
      <xdr:spPr>
        <a:xfrm>
          <a:off x="18345150" y="98708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125077</xdr:rowOff>
    </xdr:from>
    <xdr:to>
      <xdr:col>111</xdr:col>
      <xdr:colOff>177800</xdr:colOff>
      <xdr:row>57</xdr:row>
      <xdr:rowOff>152836</xdr:rowOff>
    </xdr:to>
    <xdr:cxnSp macro="">
      <xdr:nvCxnSpPr>
        <xdr:cNvPr id="617" name="直線コネクタ 616">
          <a:extLst>
            <a:ext uri="{FF2B5EF4-FFF2-40B4-BE49-F238E27FC236}">
              <a16:creationId xmlns:a16="http://schemas.microsoft.com/office/drawing/2014/main" xmlns="" id="{F5CC8BE3-4561-4EA6-90F6-0B011E7F2F6E}"/>
            </a:ext>
          </a:extLst>
        </xdr:cNvPr>
        <xdr:cNvCxnSpPr/>
      </xdr:nvCxnSpPr>
      <xdr:spPr>
        <a:xfrm flipV="1">
          <a:off x="18399760" y="9899632"/>
          <a:ext cx="80518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14188</xdr:rowOff>
    </xdr:from>
    <xdr:to>
      <xdr:col>102</xdr:col>
      <xdr:colOff>165100</xdr:colOff>
      <xdr:row>62</xdr:row>
      <xdr:rowOff>115788</xdr:rowOff>
    </xdr:to>
    <xdr:sp macro="" textlink="">
      <xdr:nvSpPr>
        <xdr:cNvPr id="618" name="楕円 617">
          <a:extLst>
            <a:ext uri="{FF2B5EF4-FFF2-40B4-BE49-F238E27FC236}">
              <a16:creationId xmlns:a16="http://schemas.microsoft.com/office/drawing/2014/main" xmlns="" id="{CC1A0ABF-88DD-4DE7-AE4A-C6D21A040FF5}"/>
            </a:ext>
          </a:extLst>
        </xdr:cNvPr>
        <xdr:cNvSpPr/>
      </xdr:nvSpPr>
      <xdr:spPr>
        <a:xfrm>
          <a:off x="17547590" y="1064789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152836</xdr:rowOff>
    </xdr:from>
    <xdr:to>
      <xdr:col>107</xdr:col>
      <xdr:colOff>50800</xdr:colOff>
      <xdr:row>62</xdr:row>
      <xdr:rowOff>64988</xdr:rowOff>
    </xdr:to>
    <xdr:cxnSp macro="">
      <xdr:nvCxnSpPr>
        <xdr:cNvPr id="619" name="直線コネクタ 618">
          <a:extLst>
            <a:ext uri="{FF2B5EF4-FFF2-40B4-BE49-F238E27FC236}">
              <a16:creationId xmlns:a16="http://schemas.microsoft.com/office/drawing/2014/main" xmlns="" id="{DBE4D248-6AED-4531-BE9A-96591301FFE4}"/>
            </a:ext>
          </a:extLst>
        </xdr:cNvPr>
        <xdr:cNvCxnSpPr/>
      </xdr:nvCxnSpPr>
      <xdr:spPr>
        <a:xfrm flipV="1">
          <a:off x="17602200" y="9925486"/>
          <a:ext cx="797560" cy="76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23005</xdr:rowOff>
    </xdr:from>
    <xdr:to>
      <xdr:col>98</xdr:col>
      <xdr:colOff>38100</xdr:colOff>
      <xdr:row>62</xdr:row>
      <xdr:rowOff>124605</xdr:rowOff>
    </xdr:to>
    <xdr:sp macro="" textlink="">
      <xdr:nvSpPr>
        <xdr:cNvPr id="620" name="楕円 619">
          <a:extLst>
            <a:ext uri="{FF2B5EF4-FFF2-40B4-BE49-F238E27FC236}">
              <a16:creationId xmlns:a16="http://schemas.microsoft.com/office/drawing/2014/main" xmlns="" id="{E0F951FF-B930-467F-873E-E616F9BC0AF3}"/>
            </a:ext>
          </a:extLst>
        </xdr:cNvPr>
        <xdr:cNvSpPr/>
      </xdr:nvSpPr>
      <xdr:spPr>
        <a:xfrm>
          <a:off x="16761460" y="1064909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64988</xdr:rowOff>
    </xdr:from>
    <xdr:to>
      <xdr:col>102</xdr:col>
      <xdr:colOff>114300</xdr:colOff>
      <xdr:row>62</xdr:row>
      <xdr:rowOff>73805</xdr:rowOff>
    </xdr:to>
    <xdr:cxnSp macro="">
      <xdr:nvCxnSpPr>
        <xdr:cNvPr id="621" name="直線コネクタ 620">
          <a:extLst>
            <a:ext uri="{FF2B5EF4-FFF2-40B4-BE49-F238E27FC236}">
              <a16:creationId xmlns:a16="http://schemas.microsoft.com/office/drawing/2014/main" xmlns="" id="{EBDE9204-6F1A-4A90-8A63-DFE5663D4C89}"/>
            </a:ext>
          </a:extLst>
        </xdr:cNvPr>
        <xdr:cNvCxnSpPr/>
      </xdr:nvCxnSpPr>
      <xdr:spPr>
        <a:xfrm flipV="1">
          <a:off x="16804640" y="10692983"/>
          <a:ext cx="79756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a:extLst>
            <a:ext uri="{FF2B5EF4-FFF2-40B4-BE49-F238E27FC236}">
              <a16:creationId xmlns:a16="http://schemas.microsoft.com/office/drawing/2014/main" xmlns="" id="{3F894B7E-E7AC-44A9-B15D-FA45D6A20E09}"/>
            </a:ext>
          </a:extLst>
        </xdr:cNvPr>
        <xdr:cNvSpPr txBox="1"/>
      </xdr:nvSpPr>
      <xdr:spPr>
        <a:xfrm>
          <a:off x="18982132"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a:extLst>
            <a:ext uri="{FF2B5EF4-FFF2-40B4-BE49-F238E27FC236}">
              <a16:creationId xmlns:a16="http://schemas.microsoft.com/office/drawing/2014/main" xmlns="" id="{84D2DA47-0C0A-4D15-9A9A-0657EED21B2D}"/>
            </a:ext>
          </a:extLst>
        </xdr:cNvPr>
        <xdr:cNvSpPr txBox="1"/>
      </xdr:nvSpPr>
      <xdr:spPr>
        <a:xfrm>
          <a:off x="18182032"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xmlns="" id="{EEF3811C-3F9D-40EE-B431-8D86D7CBB84C}"/>
            </a:ext>
          </a:extLst>
        </xdr:cNvPr>
        <xdr:cNvSpPr txBox="1"/>
      </xdr:nvSpPr>
      <xdr:spPr>
        <a:xfrm>
          <a:off x="17384472" y="104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xmlns="" id="{890E7008-225A-42C8-A4B5-196C33EF969D}"/>
            </a:ext>
          </a:extLst>
        </xdr:cNvPr>
        <xdr:cNvSpPr txBox="1"/>
      </xdr:nvSpPr>
      <xdr:spPr>
        <a:xfrm>
          <a:off x="1658881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20954</xdr:rowOff>
    </xdr:from>
    <xdr:ext cx="469744" cy="259045"/>
    <xdr:sp macro="" textlink="">
      <xdr:nvSpPr>
        <xdr:cNvPr id="626" name="n_1mainValue【学校施設】&#10;一人当たり面積">
          <a:extLst>
            <a:ext uri="{FF2B5EF4-FFF2-40B4-BE49-F238E27FC236}">
              <a16:creationId xmlns:a16="http://schemas.microsoft.com/office/drawing/2014/main" xmlns="" id="{817075A0-287A-4B03-BC05-00C8E604F4F8}"/>
            </a:ext>
          </a:extLst>
        </xdr:cNvPr>
        <xdr:cNvSpPr txBox="1"/>
      </xdr:nvSpPr>
      <xdr:spPr>
        <a:xfrm>
          <a:off x="18982132" y="961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48713</xdr:rowOff>
    </xdr:from>
    <xdr:ext cx="469744" cy="259045"/>
    <xdr:sp macro="" textlink="">
      <xdr:nvSpPr>
        <xdr:cNvPr id="627" name="n_2mainValue【学校施設】&#10;一人当たり面積">
          <a:extLst>
            <a:ext uri="{FF2B5EF4-FFF2-40B4-BE49-F238E27FC236}">
              <a16:creationId xmlns:a16="http://schemas.microsoft.com/office/drawing/2014/main" xmlns="" id="{A5A7108C-CE62-4247-85EE-608F04CCDD57}"/>
            </a:ext>
          </a:extLst>
        </xdr:cNvPr>
        <xdr:cNvSpPr txBox="1"/>
      </xdr:nvSpPr>
      <xdr:spPr>
        <a:xfrm>
          <a:off x="18182032" y="965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106915</xdr:rowOff>
    </xdr:from>
    <xdr:ext cx="469744" cy="259045"/>
    <xdr:sp macro="" textlink="">
      <xdr:nvSpPr>
        <xdr:cNvPr id="628" name="n_3mainValue【学校施設】&#10;一人当たり面積">
          <a:extLst>
            <a:ext uri="{FF2B5EF4-FFF2-40B4-BE49-F238E27FC236}">
              <a16:creationId xmlns:a16="http://schemas.microsoft.com/office/drawing/2014/main" xmlns="" id="{FF520F0D-539F-4D98-8726-91FF4DF01691}"/>
            </a:ext>
          </a:extLst>
        </xdr:cNvPr>
        <xdr:cNvSpPr txBox="1"/>
      </xdr:nvSpPr>
      <xdr:spPr>
        <a:xfrm>
          <a:off x="17384472" y="107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115732</xdr:rowOff>
    </xdr:from>
    <xdr:ext cx="469744" cy="259045"/>
    <xdr:sp macro="" textlink="">
      <xdr:nvSpPr>
        <xdr:cNvPr id="629" name="n_4mainValue【学校施設】&#10;一人当たり面積">
          <a:extLst>
            <a:ext uri="{FF2B5EF4-FFF2-40B4-BE49-F238E27FC236}">
              <a16:creationId xmlns:a16="http://schemas.microsoft.com/office/drawing/2014/main" xmlns="" id="{FCF0796B-9B31-44DE-BECF-D740CBC8AB83}"/>
            </a:ext>
          </a:extLst>
        </xdr:cNvPr>
        <xdr:cNvSpPr txBox="1"/>
      </xdr:nvSpPr>
      <xdr:spPr>
        <a:xfrm>
          <a:off x="16588817" y="107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xmlns="" id="{64C56C99-AE25-4EB8-BDDB-05D27640D1F1}"/>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xmlns="" id="{94C0110B-D973-4C34-8027-9363D510375A}"/>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xmlns="" id="{23DA5BF3-439E-4239-9392-C75716DD003D}"/>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xmlns="" id="{09FE8601-6DE0-49D4-881F-1EAAD714A67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xmlns="" id="{0D316B1C-F25A-44DD-9EAE-6BE35FAA1E36}"/>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xmlns="" id="{AECBC914-B31B-42F0-BDA2-2631B8614F7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xmlns="" id="{FCA4269F-88FC-49BF-845B-4733BF26A3A1}"/>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xmlns="" id="{352A5826-BD9B-44BE-ADCE-E396ABFD5E72}"/>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xmlns="" id="{A1D3389D-8A09-4E11-9DF6-162F4EAA980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xmlns="" id="{E320B59F-D2DD-4D08-BC4B-D84F27A2EC5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xmlns="" id="{CEEF1089-C613-47A6-A860-715AD4D9B48E}"/>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xmlns="" id="{A9E7E141-5F17-4AAD-995F-24E3AF7EC6C6}"/>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xmlns="" id="{FAB5EF4D-8EEB-442A-A7EF-686169643E54}"/>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xmlns="" id="{EF0970F7-3887-4F99-BBAE-ED2F3E58F95D}"/>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xmlns="" id="{2EDB569B-6A2F-481C-80FC-C1B6FFA2B99D}"/>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xmlns="" id="{FBCBF3C3-D012-4721-94F2-3DB59671ACF3}"/>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xmlns="" id="{C979080D-8E22-46CB-B254-5B661E2138FE}"/>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xmlns="" id="{86A1C9B0-735B-44BB-B9B8-2516A2C89CFB}"/>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xmlns="" id="{6FB34DA4-5D87-4111-B2F3-17B83136B437}"/>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xmlns="" id="{1995F033-E6C5-402E-BDF6-78587BF2F988}"/>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xmlns="" id="{7EED7582-0BB0-4F9E-A687-6E39082EDBEB}"/>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xmlns="" id="{1D10D0CA-E6F6-4CE8-BD3C-2837082FB398}"/>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xmlns="" id="{CCE80880-1140-4B65-818E-031A07679593}"/>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xmlns="" id="{21BED365-ACF5-4424-B596-44DFAD65F5A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xmlns="" id="{D86775BF-51B2-4D03-BE2A-C57C61790279}"/>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xmlns="" id="{661C186D-36CA-4870-88F5-6BDAF08B09A1}"/>
            </a:ext>
          </a:extLst>
        </xdr:cNvPr>
        <xdr:cNvCxnSpPr/>
      </xdr:nvCxnSpPr>
      <xdr:spPr>
        <a:xfrm flipV="1">
          <a:off x="14703424" y="13466172"/>
          <a:ext cx="0" cy="1451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xmlns="" id="{9E14F4BE-2077-4D03-AFE0-58C2328B040D}"/>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xmlns="" id="{2A8BA672-4190-4F3B-8236-8ADB69BBDAD5}"/>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xmlns="" id="{3E1A3932-110D-4E38-955F-00FEE5F675BE}"/>
            </a:ext>
          </a:extLst>
        </xdr:cNvPr>
        <xdr:cNvSpPr txBox="1"/>
      </xdr:nvSpPr>
      <xdr:spPr>
        <a:xfrm>
          <a:off x="14742160" y="13247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xmlns="" id="{B29E9B06-570C-4AB7-B586-E00A7E3D6020}"/>
            </a:ext>
          </a:extLst>
        </xdr:cNvPr>
        <xdr:cNvCxnSpPr/>
      </xdr:nvCxnSpPr>
      <xdr:spPr>
        <a:xfrm>
          <a:off x="14611350" y="1346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60" name="【児童館】&#10;有形固定資産減価償却率平均値テキスト">
          <a:extLst>
            <a:ext uri="{FF2B5EF4-FFF2-40B4-BE49-F238E27FC236}">
              <a16:creationId xmlns:a16="http://schemas.microsoft.com/office/drawing/2014/main" xmlns="" id="{B87483F6-91F7-42A4-BB0A-A4BA251D8D83}"/>
            </a:ext>
          </a:extLst>
        </xdr:cNvPr>
        <xdr:cNvSpPr txBox="1"/>
      </xdr:nvSpPr>
      <xdr:spPr>
        <a:xfrm>
          <a:off x="14742160" y="14361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xmlns="" id="{35BBB612-EC72-46D7-B256-91FB1DC068CF}"/>
            </a:ext>
          </a:extLst>
        </xdr:cNvPr>
        <xdr:cNvSpPr/>
      </xdr:nvSpPr>
      <xdr:spPr>
        <a:xfrm>
          <a:off x="14649450" y="143793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a:extLst>
            <a:ext uri="{FF2B5EF4-FFF2-40B4-BE49-F238E27FC236}">
              <a16:creationId xmlns:a16="http://schemas.microsoft.com/office/drawing/2014/main" xmlns="" id="{707194E1-84B1-4E77-A708-5B586B1E8F6C}"/>
            </a:ext>
          </a:extLst>
        </xdr:cNvPr>
        <xdr:cNvSpPr/>
      </xdr:nvSpPr>
      <xdr:spPr>
        <a:xfrm>
          <a:off x="13887450" y="14422846"/>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a:extLst>
            <a:ext uri="{FF2B5EF4-FFF2-40B4-BE49-F238E27FC236}">
              <a16:creationId xmlns:a16="http://schemas.microsoft.com/office/drawing/2014/main" xmlns="" id="{4844D6F4-E80D-419A-9133-FC58359D8E3A}"/>
            </a:ext>
          </a:extLst>
        </xdr:cNvPr>
        <xdr:cNvSpPr/>
      </xdr:nvSpPr>
      <xdr:spPr>
        <a:xfrm>
          <a:off x="13089890" y="1429738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a:extLst>
            <a:ext uri="{FF2B5EF4-FFF2-40B4-BE49-F238E27FC236}">
              <a16:creationId xmlns:a16="http://schemas.microsoft.com/office/drawing/2014/main" xmlns="" id="{2800B0C4-B13B-4312-9C24-AFE62ACB3C72}"/>
            </a:ext>
          </a:extLst>
        </xdr:cNvPr>
        <xdr:cNvSpPr/>
      </xdr:nvSpPr>
      <xdr:spPr>
        <a:xfrm>
          <a:off x="12303760" y="142783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a:extLst>
            <a:ext uri="{FF2B5EF4-FFF2-40B4-BE49-F238E27FC236}">
              <a16:creationId xmlns:a16="http://schemas.microsoft.com/office/drawing/2014/main" xmlns="" id="{7507F5AD-3E26-46F0-8F78-4AE58EC69B13}"/>
            </a:ext>
          </a:extLst>
        </xdr:cNvPr>
        <xdr:cNvSpPr/>
      </xdr:nvSpPr>
      <xdr:spPr>
        <a:xfrm>
          <a:off x="11487150" y="142424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xmlns="" id="{3A2777F0-7230-4F3B-BA6B-F8BB9A473FEE}"/>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xmlns="" id="{AA48524A-2F1E-4DAF-AE65-26D11D37A821}"/>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3BE7E3CB-120C-4B75-9BB9-A754084BD67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693156E8-4B77-4F90-97AD-B32C03301CB9}"/>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xmlns="" id="{25F3310B-5BFF-4FF2-A0E9-DFBBA04B2406}"/>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71" name="楕円 670">
          <a:extLst>
            <a:ext uri="{FF2B5EF4-FFF2-40B4-BE49-F238E27FC236}">
              <a16:creationId xmlns:a16="http://schemas.microsoft.com/office/drawing/2014/main" xmlns="" id="{404535AE-9F31-41B1-A014-BF52D4F38D14}"/>
            </a:ext>
          </a:extLst>
        </xdr:cNvPr>
        <xdr:cNvSpPr/>
      </xdr:nvSpPr>
      <xdr:spPr>
        <a:xfrm>
          <a:off x="14649450" y="1419206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152235</xdr:rowOff>
    </xdr:from>
    <xdr:ext cx="405111" cy="259045"/>
    <xdr:sp macro="" textlink="">
      <xdr:nvSpPr>
        <xdr:cNvPr id="672" name="【児童館】&#10;有形固定資産減価償却率該当値テキスト">
          <a:extLst>
            <a:ext uri="{FF2B5EF4-FFF2-40B4-BE49-F238E27FC236}">
              <a16:creationId xmlns:a16="http://schemas.microsoft.com/office/drawing/2014/main" xmlns="" id="{5D1BA364-E9F5-4359-BC09-D6F652206C83}"/>
            </a:ext>
          </a:extLst>
        </xdr:cNvPr>
        <xdr:cNvSpPr txBox="1"/>
      </xdr:nvSpPr>
      <xdr:spPr>
        <a:xfrm>
          <a:off x="14742160" y="1403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673" name="楕円 672">
          <a:extLst>
            <a:ext uri="{FF2B5EF4-FFF2-40B4-BE49-F238E27FC236}">
              <a16:creationId xmlns:a16="http://schemas.microsoft.com/office/drawing/2014/main" xmlns="" id="{28CF32AD-99C7-40D1-A815-140CC89F3304}"/>
            </a:ext>
          </a:extLst>
        </xdr:cNvPr>
        <xdr:cNvSpPr/>
      </xdr:nvSpPr>
      <xdr:spPr>
        <a:xfrm>
          <a:off x="13887450" y="141618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8708</xdr:rowOff>
    </xdr:to>
    <xdr:cxnSp macro="">
      <xdr:nvCxnSpPr>
        <xdr:cNvPr id="674" name="直線コネクタ 673">
          <a:extLst>
            <a:ext uri="{FF2B5EF4-FFF2-40B4-BE49-F238E27FC236}">
              <a16:creationId xmlns:a16="http://schemas.microsoft.com/office/drawing/2014/main" xmlns="" id="{A45E9D85-C0FD-43F0-BBEB-BC2DDC881AED}"/>
            </a:ext>
          </a:extLst>
        </xdr:cNvPr>
        <xdr:cNvCxnSpPr/>
      </xdr:nvCxnSpPr>
      <xdr:spPr>
        <a:xfrm>
          <a:off x="13942060" y="14214566"/>
          <a:ext cx="762000"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96701</xdr:rowOff>
    </xdr:from>
    <xdr:to>
      <xdr:col>76</xdr:col>
      <xdr:colOff>165100</xdr:colOff>
      <xdr:row>83</xdr:row>
      <xdr:rowOff>26851</xdr:rowOff>
    </xdr:to>
    <xdr:sp macro="" textlink="">
      <xdr:nvSpPr>
        <xdr:cNvPr id="675" name="楕円 674">
          <a:extLst>
            <a:ext uri="{FF2B5EF4-FFF2-40B4-BE49-F238E27FC236}">
              <a16:creationId xmlns:a16="http://schemas.microsoft.com/office/drawing/2014/main" xmlns="" id="{CB0BBD9D-17C8-44A6-A2E8-5FF5057C0C9A}"/>
            </a:ext>
          </a:extLst>
        </xdr:cNvPr>
        <xdr:cNvSpPr/>
      </xdr:nvSpPr>
      <xdr:spPr>
        <a:xfrm>
          <a:off x="13089890" y="1415179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147501</xdr:rowOff>
    </xdr:from>
    <xdr:to>
      <xdr:col>81</xdr:col>
      <xdr:colOff>50800</xdr:colOff>
      <xdr:row>82</xdr:row>
      <xdr:rowOff>155666</xdr:rowOff>
    </xdr:to>
    <xdr:cxnSp macro="">
      <xdr:nvCxnSpPr>
        <xdr:cNvPr id="676" name="直線コネクタ 675">
          <a:extLst>
            <a:ext uri="{FF2B5EF4-FFF2-40B4-BE49-F238E27FC236}">
              <a16:creationId xmlns:a16="http://schemas.microsoft.com/office/drawing/2014/main" xmlns="" id="{A9E6234A-9A62-4BFC-B533-2CA3EB8AC2C5}"/>
            </a:ext>
          </a:extLst>
        </xdr:cNvPr>
        <xdr:cNvCxnSpPr/>
      </xdr:nvCxnSpPr>
      <xdr:spPr>
        <a:xfrm>
          <a:off x="13144500" y="14204496"/>
          <a:ext cx="79756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72208</xdr:rowOff>
    </xdr:from>
    <xdr:to>
      <xdr:col>72</xdr:col>
      <xdr:colOff>38100</xdr:colOff>
      <xdr:row>83</xdr:row>
      <xdr:rowOff>2358</xdr:rowOff>
    </xdr:to>
    <xdr:sp macro="" textlink="">
      <xdr:nvSpPr>
        <xdr:cNvPr id="677" name="楕円 676">
          <a:extLst>
            <a:ext uri="{FF2B5EF4-FFF2-40B4-BE49-F238E27FC236}">
              <a16:creationId xmlns:a16="http://schemas.microsoft.com/office/drawing/2014/main" xmlns="" id="{351F53EE-5A48-4C68-9EC3-5A15BE336185}"/>
            </a:ext>
          </a:extLst>
        </xdr:cNvPr>
        <xdr:cNvSpPr/>
      </xdr:nvSpPr>
      <xdr:spPr>
        <a:xfrm>
          <a:off x="12303760" y="1412920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123008</xdr:rowOff>
    </xdr:from>
    <xdr:to>
      <xdr:col>76</xdr:col>
      <xdr:colOff>114300</xdr:colOff>
      <xdr:row>82</xdr:row>
      <xdr:rowOff>147501</xdr:rowOff>
    </xdr:to>
    <xdr:cxnSp macro="">
      <xdr:nvCxnSpPr>
        <xdr:cNvPr id="678" name="直線コネクタ 677">
          <a:extLst>
            <a:ext uri="{FF2B5EF4-FFF2-40B4-BE49-F238E27FC236}">
              <a16:creationId xmlns:a16="http://schemas.microsoft.com/office/drawing/2014/main" xmlns="" id="{CAD4BE8B-1BAD-408E-AF5E-F2916A20B57F}"/>
            </a:ext>
          </a:extLst>
        </xdr:cNvPr>
        <xdr:cNvCxnSpPr/>
      </xdr:nvCxnSpPr>
      <xdr:spPr>
        <a:xfrm>
          <a:off x="12346940" y="14183813"/>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19957</xdr:rowOff>
    </xdr:from>
    <xdr:to>
      <xdr:col>67</xdr:col>
      <xdr:colOff>101600</xdr:colOff>
      <xdr:row>82</xdr:row>
      <xdr:rowOff>121557</xdr:rowOff>
    </xdr:to>
    <xdr:sp macro="" textlink="">
      <xdr:nvSpPr>
        <xdr:cNvPr id="679" name="楕円 678">
          <a:extLst>
            <a:ext uri="{FF2B5EF4-FFF2-40B4-BE49-F238E27FC236}">
              <a16:creationId xmlns:a16="http://schemas.microsoft.com/office/drawing/2014/main" xmlns="" id="{8F2F6817-35B6-429A-9AEB-8697D9E95197}"/>
            </a:ext>
          </a:extLst>
        </xdr:cNvPr>
        <xdr:cNvSpPr/>
      </xdr:nvSpPr>
      <xdr:spPr>
        <a:xfrm>
          <a:off x="11487150" y="1407504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70757</xdr:rowOff>
    </xdr:from>
    <xdr:to>
      <xdr:col>71</xdr:col>
      <xdr:colOff>177800</xdr:colOff>
      <xdr:row>82</xdr:row>
      <xdr:rowOff>123008</xdr:rowOff>
    </xdr:to>
    <xdr:cxnSp macro="">
      <xdr:nvCxnSpPr>
        <xdr:cNvPr id="680" name="直線コネクタ 679">
          <a:extLst>
            <a:ext uri="{FF2B5EF4-FFF2-40B4-BE49-F238E27FC236}">
              <a16:creationId xmlns:a16="http://schemas.microsoft.com/office/drawing/2014/main" xmlns="" id="{8060C1F8-FB3D-434D-B6E7-15492E44916C}"/>
            </a:ext>
          </a:extLst>
        </xdr:cNvPr>
        <xdr:cNvCxnSpPr/>
      </xdr:nvCxnSpPr>
      <xdr:spPr>
        <a:xfrm>
          <a:off x="11541760" y="14127752"/>
          <a:ext cx="805180" cy="5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117583</xdr:rowOff>
    </xdr:from>
    <xdr:ext cx="405111" cy="259045"/>
    <xdr:sp macro="" textlink="">
      <xdr:nvSpPr>
        <xdr:cNvPr id="681" name="n_1aveValue【児童館】&#10;有形固定資産減価償却率">
          <a:extLst>
            <a:ext uri="{FF2B5EF4-FFF2-40B4-BE49-F238E27FC236}">
              <a16:creationId xmlns:a16="http://schemas.microsoft.com/office/drawing/2014/main" xmlns="" id="{07B281AD-3549-4472-A56A-4D66D30053AD}"/>
            </a:ext>
          </a:extLst>
        </xdr:cNvPr>
        <xdr:cNvSpPr txBox="1"/>
      </xdr:nvSpPr>
      <xdr:spPr>
        <a:xfrm>
          <a:off x="1373823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682" name="n_2aveValue【児童館】&#10;有形固定資産減価償却率">
          <a:extLst>
            <a:ext uri="{FF2B5EF4-FFF2-40B4-BE49-F238E27FC236}">
              <a16:creationId xmlns:a16="http://schemas.microsoft.com/office/drawing/2014/main" xmlns="" id="{D8127AA8-C700-4EA8-A159-9617B038C156}"/>
            </a:ext>
          </a:extLst>
        </xdr:cNvPr>
        <xdr:cNvSpPr txBox="1"/>
      </xdr:nvSpPr>
      <xdr:spPr>
        <a:xfrm>
          <a:off x="12957184" y="143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683" name="n_3aveValue【児童館】&#10;有形固定資産減価償却率">
          <a:extLst>
            <a:ext uri="{FF2B5EF4-FFF2-40B4-BE49-F238E27FC236}">
              <a16:creationId xmlns:a16="http://schemas.microsoft.com/office/drawing/2014/main" xmlns="" id="{D7F167DC-E38E-4270-BDCA-4AC7F0E582F5}"/>
            </a:ext>
          </a:extLst>
        </xdr:cNvPr>
        <xdr:cNvSpPr txBox="1"/>
      </xdr:nvSpPr>
      <xdr:spPr>
        <a:xfrm>
          <a:off x="12171054" y="14365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684" name="n_4aveValue【児童館】&#10;有形固定資産減価償却率">
          <a:extLst>
            <a:ext uri="{FF2B5EF4-FFF2-40B4-BE49-F238E27FC236}">
              <a16:creationId xmlns:a16="http://schemas.microsoft.com/office/drawing/2014/main" xmlns="" id="{5C7F3C91-F16F-4B72-A3DE-6DF5D84A1DB1}"/>
            </a:ext>
          </a:extLst>
        </xdr:cNvPr>
        <xdr:cNvSpPr txBox="1"/>
      </xdr:nvSpPr>
      <xdr:spPr>
        <a:xfrm>
          <a:off x="11354444" y="1433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685" name="n_1mainValue【児童館】&#10;有形固定資産減価償却率">
          <a:extLst>
            <a:ext uri="{FF2B5EF4-FFF2-40B4-BE49-F238E27FC236}">
              <a16:creationId xmlns:a16="http://schemas.microsoft.com/office/drawing/2014/main" xmlns="" id="{58D8FA8C-9453-4880-B362-7E062E48EAB9}"/>
            </a:ext>
          </a:extLst>
        </xdr:cNvPr>
        <xdr:cNvSpPr txBox="1"/>
      </xdr:nvSpPr>
      <xdr:spPr>
        <a:xfrm>
          <a:off x="13738234" y="1394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86" name="n_2mainValue【児童館】&#10;有形固定資産減価償却率">
          <a:extLst>
            <a:ext uri="{FF2B5EF4-FFF2-40B4-BE49-F238E27FC236}">
              <a16:creationId xmlns:a16="http://schemas.microsoft.com/office/drawing/2014/main" xmlns="" id="{B97281AA-AD42-4E34-A3E5-1AA8733CCA7E}"/>
            </a:ext>
          </a:extLst>
        </xdr:cNvPr>
        <xdr:cNvSpPr txBox="1"/>
      </xdr:nvSpPr>
      <xdr:spPr>
        <a:xfrm>
          <a:off x="12957184" y="1393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87" name="n_3mainValue【児童館】&#10;有形固定資産減価償却率">
          <a:extLst>
            <a:ext uri="{FF2B5EF4-FFF2-40B4-BE49-F238E27FC236}">
              <a16:creationId xmlns:a16="http://schemas.microsoft.com/office/drawing/2014/main" xmlns="" id="{B1060BF2-A6BC-4A3F-873F-CB6580D07308}"/>
            </a:ext>
          </a:extLst>
        </xdr:cNvPr>
        <xdr:cNvSpPr txBox="1"/>
      </xdr:nvSpPr>
      <xdr:spPr>
        <a:xfrm>
          <a:off x="12171054" y="1391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88" name="n_4mainValue【児童館】&#10;有形固定資産減価償却率">
          <a:extLst>
            <a:ext uri="{FF2B5EF4-FFF2-40B4-BE49-F238E27FC236}">
              <a16:creationId xmlns:a16="http://schemas.microsoft.com/office/drawing/2014/main" xmlns="" id="{F461047D-0377-4DB6-9498-D0495CB91958}"/>
            </a:ext>
          </a:extLst>
        </xdr:cNvPr>
        <xdr:cNvSpPr txBox="1"/>
      </xdr:nvSpPr>
      <xdr:spPr>
        <a:xfrm>
          <a:off x="11354444" y="1385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xmlns="" id="{00AE1149-856B-4592-9B0C-C9A793E93D1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xmlns="" id="{D5567029-ED8F-43AD-96AB-7CF1FC23E5D0}"/>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xmlns="" id="{73BBDC83-D3C3-4487-9870-57D65D7E9DC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xmlns="" id="{E82D00A3-690B-46DC-AE64-1B9F1C54496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xmlns="" id="{95B33480-EDF1-4CCC-B2A3-E435B295AF1A}"/>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xmlns="" id="{0D04CC7B-5D28-4EE3-BF19-22AE709D74E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xmlns="" id="{6AC9B33F-DFB3-4971-8B87-65A71C01D4CC}"/>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xmlns="" id="{9B53E876-9A1D-406C-93F8-A7DAC113A015}"/>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xmlns="" id="{13966B0B-F5F5-48FB-8EE8-F4506AFD70AE}"/>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xmlns="" id="{49C6F327-1D02-4EEE-8744-BF408552CB66}"/>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xmlns="" id="{94CE3A31-F309-4392-B36F-4EFFF994BC7D}"/>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xmlns="" id="{9A0F86E8-4CF4-4789-8017-048AC4DA730F}"/>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xmlns="" id="{28222FCA-90ED-439F-9AF8-67388F4EF56F}"/>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xmlns="" id="{1CB03BD3-4F68-42C0-85C0-72C01B4F19F3}"/>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xmlns="" id="{CCF17CED-926F-4853-A9DD-7CF93AB56B2D}"/>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xmlns="" id="{2C4D6AB1-7467-4514-A203-A30AA5BFB807}"/>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xmlns="" id="{54C44F7F-3EBD-4B11-8A65-1BC405E19CBF}"/>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xmlns="" id="{0D41CF3E-814F-4860-A638-95B3ECA1FAF1}"/>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xmlns="" id="{4276D1BD-9B04-433C-9DF9-0C38868E3FD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xmlns="" id="{5ABAD3A8-8015-4006-9AD2-B941A18D54B0}"/>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xmlns="" id="{746CB4E5-7E9A-4A56-8E57-DF75FF15E76C}"/>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a:extLst>
            <a:ext uri="{FF2B5EF4-FFF2-40B4-BE49-F238E27FC236}">
              <a16:creationId xmlns:a16="http://schemas.microsoft.com/office/drawing/2014/main" xmlns="" id="{740EB9BF-7D99-4DA8-8ADE-0F31B3A0A1B8}"/>
            </a:ext>
          </a:extLst>
        </xdr:cNvPr>
        <xdr:cNvCxnSpPr/>
      </xdr:nvCxnSpPr>
      <xdr:spPr>
        <a:xfrm flipV="1">
          <a:off x="19947254" y="13683615"/>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a:extLst>
            <a:ext uri="{FF2B5EF4-FFF2-40B4-BE49-F238E27FC236}">
              <a16:creationId xmlns:a16="http://schemas.microsoft.com/office/drawing/2014/main" xmlns="" id="{07FF1EB3-8BDE-4646-B14E-4E9215EA12C0}"/>
            </a:ext>
          </a:extLst>
        </xdr:cNvPr>
        <xdr:cNvSpPr txBox="1"/>
      </xdr:nvSpPr>
      <xdr:spPr>
        <a:xfrm>
          <a:off x="1998599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a:extLst>
            <a:ext uri="{FF2B5EF4-FFF2-40B4-BE49-F238E27FC236}">
              <a16:creationId xmlns:a16="http://schemas.microsoft.com/office/drawing/2014/main" xmlns="" id="{4AADF282-E641-4D5C-8106-01A605A79A97}"/>
            </a:ext>
          </a:extLst>
        </xdr:cNvPr>
        <xdr:cNvCxnSpPr/>
      </xdr:nvCxnSpPr>
      <xdr:spPr>
        <a:xfrm>
          <a:off x="19885660" y="14680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a:extLst>
            <a:ext uri="{FF2B5EF4-FFF2-40B4-BE49-F238E27FC236}">
              <a16:creationId xmlns:a16="http://schemas.microsoft.com/office/drawing/2014/main" xmlns="" id="{00CB57AE-4148-4DF4-9A92-FE8976ED3F42}"/>
            </a:ext>
          </a:extLst>
        </xdr:cNvPr>
        <xdr:cNvSpPr txBox="1"/>
      </xdr:nvSpPr>
      <xdr:spPr>
        <a:xfrm>
          <a:off x="19985990" y="134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a:extLst>
            <a:ext uri="{FF2B5EF4-FFF2-40B4-BE49-F238E27FC236}">
              <a16:creationId xmlns:a16="http://schemas.microsoft.com/office/drawing/2014/main" xmlns="" id="{47302803-B300-41B9-805A-2753F7266AC7}"/>
            </a:ext>
          </a:extLst>
        </xdr:cNvPr>
        <xdr:cNvCxnSpPr/>
      </xdr:nvCxnSpPr>
      <xdr:spPr>
        <a:xfrm>
          <a:off x="19885660" y="13683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15" name="【児童館】&#10;一人当たり面積平均値テキスト">
          <a:extLst>
            <a:ext uri="{FF2B5EF4-FFF2-40B4-BE49-F238E27FC236}">
              <a16:creationId xmlns:a16="http://schemas.microsoft.com/office/drawing/2014/main" xmlns="" id="{335012F0-73B0-4866-872F-A03482317CCC}"/>
            </a:ext>
          </a:extLst>
        </xdr:cNvPr>
        <xdr:cNvSpPr txBox="1"/>
      </xdr:nvSpPr>
      <xdr:spPr>
        <a:xfrm>
          <a:off x="1998599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a:extLst>
            <a:ext uri="{FF2B5EF4-FFF2-40B4-BE49-F238E27FC236}">
              <a16:creationId xmlns:a16="http://schemas.microsoft.com/office/drawing/2014/main" xmlns="" id="{F063ED56-3E08-4AC3-9C06-3046377FED76}"/>
            </a:ext>
          </a:extLst>
        </xdr:cNvPr>
        <xdr:cNvSpPr/>
      </xdr:nvSpPr>
      <xdr:spPr>
        <a:xfrm>
          <a:off x="19904710" y="143624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a:extLst>
            <a:ext uri="{FF2B5EF4-FFF2-40B4-BE49-F238E27FC236}">
              <a16:creationId xmlns:a16="http://schemas.microsoft.com/office/drawing/2014/main" xmlns="" id="{9E6E72FA-AD72-4830-B0BE-206AA8FD8241}"/>
            </a:ext>
          </a:extLst>
        </xdr:cNvPr>
        <xdr:cNvSpPr/>
      </xdr:nvSpPr>
      <xdr:spPr>
        <a:xfrm>
          <a:off x="19161760" y="143624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a:extLst>
            <a:ext uri="{FF2B5EF4-FFF2-40B4-BE49-F238E27FC236}">
              <a16:creationId xmlns:a16="http://schemas.microsoft.com/office/drawing/2014/main" xmlns="" id="{390C1535-B7D4-4498-B8D7-9661CB0CCB83}"/>
            </a:ext>
          </a:extLst>
        </xdr:cNvPr>
        <xdr:cNvSpPr/>
      </xdr:nvSpPr>
      <xdr:spPr>
        <a:xfrm>
          <a:off x="1834515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a:extLst>
            <a:ext uri="{FF2B5EF4-FFF2-40B4-BE49-F238E27FC236}">
              <a16:creationId xmlns:a16="http://schemas.microsoft.com/office/drawing/2014/main" xmlns="" id="{DFCC525E-7882-477E-95F0-4B49018E3B68}"/>
            </a:ext>
          </a:extLst>
        </xdr:cNvPr>
        <xdr:cNvSpPr/>
      </xdr:nvSpPr>
      <xdr:spPr>
        <a:xfrm>
          <a:off x="17547590" y="1444586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a:extLst>
            <a:ext uri="{FF2B5EF4-FFF2-40B4-BE49-F238E27FC236}">
              <a16:creationId xmlns:a16="http://schemas.microsoft.com/office/drawing/2014/main" xmlns="" id="{8B9F09BD-0E37-48BC-81DC-B07982485861}"/>
            </a:ext>
          </a:extLst>
        </xdr:cNvPr>
        <xdr:cNvSpPr/>
      </xdr:nvSpPr>
      <xdr:spPr>
        <a:xfrm>
          <a:off x="16761460" y="144329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xmlns="" id="{D6C6606E-D557-4C3C-BBFB-FFABE365C2AB}"/>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xmlns="" id="{0B33DAC0-853E-4084-BC21-CA9681B1AF09}"/>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xmlns="" id="{69FC14B9-190D-46D0-B087-FE5F71B56738}"/>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xmlns="" id="{C9893124-71AB-439E-A403-17B2A710AB7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F5FB0820-83A1-4C69-8979-BD0BEBB0A95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26" name="楕円 725">
          <a:extLst>
            <a:ext uri="{FF2B5EF4-FFF2-40B4-BE49-F238E27FC236}">
              <a16:creationId xmlns:a16="http://schemas.microsoft.com/office/drawing/2014/main" xmlns="" id="{F2515465-3317-4439-9527-720C477911D5}"/>
            </a:ext>
          </a:extLst>
        </xdr:cNvPr>
        <xdr:cNvSpPr/>
      </xdr:nvSpPr>
      <xdr:spPr>
        <a:xfrm>
          <a:off x="19904710" y="14252703"/>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49040</xdr:rowOff>
    </xdr:from>
    <xdr:ext cx="469744" cy="259045"/>
    <xdr:sp macro="" textlink="">
      <xdr:nvSpPr>
        <xdr:cNvPr id="727" name="【児童館】&#10;一人当たり面積該当値テキスト">
          <a:extLst>
            <a:ext uri="{FF2B5EF4-FFF2-40B4-BE49-F238E27FC236}">
              <a16:creationId xmlns:a16="http://schemas.microsoft.com/office/drawing/2014/main" xmlns="" id="{E34E7792-7381-430F-8D25-A66E5DAF4C62}"/>
            </a:ext>
          </a:extLst>
        </xdr:cNvPr>
        <xdr:cNvSpPr txBox="1"/>
      </xdr:nvSpPr>
      <xdr:spPr>
        <a:xfrm>
          <a:off x="19985990" y="1410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35306</xdr:rowOff>
    </xdr:from>
    <xdr:to>
      <xdr:col>112</xdr:col>
      <xdr:colOff>38100</xdr:colOff>
      <xdr:row>83</xdr:row>
      <xdr:rowOff>136906</xdr:rowOff>
    </xdr:to>
    <xdr:sp macro="" textlink="">
      <xdr:nvSpPr>
        <xdr:cNvPr id="728" name="楕円 727">
          <a:extLst>
            <a:ext uri="{FF2B5EF4-FFF2-40B4-BE49-F238E27FC236}">
              <a16:creationId xmlns:a16="http://schemas.microsoft.com/office/drawing/2014/main" xmlns="" id="{82CDEDF5-ECE4-4C77-8D7C-E38438FE48DD}"/>
            </a:ext>
          </a:extLst>
        </xdr:cNvPr>
        <xdr:cNvSpPr/>
      </xdr:nvSpPr>
      <xdr:spPr>
        <a:xfrm>
          <a:off x="19161760" y="14265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76963</xdr:rowOff>
    </xdr:from>
    <xdr:to>
      <xdr:col>116</xdr:col>
      <xdr:colOff>63500</xdr:colOff>
      <xdr:row>83</xdr:row>
      <xdr:rowOff>86106</xdr:rowOff>
    </xdr:to>
    <xdr:cxnSp macro="">
      <xdr:nvCxnSpPr>
        <xdr:cNvPr id="729" name="直線コネクタ 728">
          <a:extLst>
            <a:ext uri="{FF2B5EF4-FFF2-40B4-BE49-F238E27FC236}">
              <a16:creationId xmlns:a16="http://schemas.microsoft.com/office/drawing/2014/main" xmlns="" id="{F4A3B93A-825D-4E6D-B211-68F461D3C15B}"/>
            </a:ext>
          </a:extLst>
        </xdr:cNvPr>
        <xdr:cNvCxnSpPr/>
      </xdr:nvCxnSpPr>
      <xdr:spPr>
        <a:xfrm flipV="1">
          <a:off x="19204940" y="14307313"/>
          <a:ext cx="74295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30" name="楕円 729">
          <a:extLst>
            <a:ext uri="{FF2B5EF4-FFF2-40B4-BE49-F238E27FC236}">
              <a16:creationId xmlns:a16="http://schemas.microsoft.com/office/drawing/2014/main" xmlns="" id="{B5B2B31D-87B3-423A-A4E6-41B4FE622AE3}"/>
            </a:ext>
          </a:extLst>
        </xdr:cNvPr>
        <xdr:cNvSpPr/>
      </xdr:nvSpPr>
      <xdr:spPr>
        <a:xfrm>
          <a:off x="18345150" y="14276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86106</xdr:rowOff>
    </xdr:from>
    <xdr:to>
      <xdr:col>111</xdr:col>
      <xdr:colOff>177800</xdr:colOff>
      <xdr:row>83</xdr:row>
      <xdr:rowOff>95250</xdr:rowOff>
    </xdr:to>
    <xdr:cxnSp macro="">
      <xdr:nvCxnSpPr>
        <xdr:cNvPr id="731" name="直線コネクタ 730">
          <a:extLst>
            <a:ext uri="{FF2B5EF4-FFF2-40B4-BE49-F238E27FC236}">
              <a16:creationId xmlns:a16="http://schemas.microsoft.com/office/drawing/2014/main" xmlns="" id="{F163B211-1E78-4F09-93B9-6CC8DD4212F1}"/>
            </a:ext>
          </a:extLst>
        </xdr:cNvPr>
        <xdr:cNvCxnSpPr/>
      </xdr:nvCxnSpPr>
      <xdr:spPr>
        <a:xfrm flipV="1">
          <a:off x="18399760" y="14318361"/>
          <a:ext cx="80518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32" name="楕円 731">
          <a:extLst>
            <a:ext uri="{FF2B5EF4-FFF2-40B4-BE49-F238E27FC236}">
              <a16:creationId xmlns:a16="http://schemas.microsoft.com/office/drawing/2014/main" xmlns="" id="{E798671B-9CCC-4DBE-B079-568A4AFE1031}"/>
            </a:ext>
          </a:extLst>
        </xdr:cNvPr>
        <xdr:cNvSpPr/>
      </xdr:nvSpPr>
      <xdr:spPr>
        <a:xfrm>
          <a:off x="17547590" y="1428775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104394</xdr:rowOff>
    </xdr:to>
    <xdr:cxnSp macro="">
      <xdr:nvCxnSpPr>
        <xdr:cNvPr id="733" name="直線コネクタ 732">
          <a:extLst>
            <a:ext uri="{FF2B5EF4-FFF2-40B4-BE49-F238E27FC236}">
              <a16:creationId xmlns:a16="http://schemas.microsoft.com/office/drawing/2014/main" xmlns="" id="{B88AAD1F-4EC8-4544-B9C6-BB353B508418}"/>
            </a:ext>
          </a:extLst>
        </xdr:cNvPr>
        <xdr:cNvCxnSpPr/>
      </xdr:nvCxnSpPr>
      <xdr:spPr>
        <a:xfrm flipV="1">
          <a:off x="17602200" y="14321790"/>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34" name="楕円 733">
          <a:extLst>
            <a:ext uri="{FF2B5EF4-FFF2-40B4-BE49-F238E27FC236}">
              <a16:creationId xmlns:a16="http://schemas.microsoft.com/office/drawing/2014/main" xmlns="" id="{F44308DE-1130-479D-A709-D81EB05E099E}"/>
            </a:ext>
          </a:extLst>
        </xdr:cNvPr>
        <xdr:cNvSpPr/>
      </xdr:nvSpPr>
      <xdr:spPr>
        <a:xfrm>
          <a:off x="16761460" y="14289277"/>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113537</xdr:rowOff>
    </xdr:to>
    <xdr:cxnSp macro="">
      <xdr:nvCxnSpPr>
        <xdr:cNvPr id="735" name="直線コネクタ 734">
          <a:extLst>
            <a:ext uri="{FF2B5EF4-FFF2-40B4-BE49-F238E27FC236}">
              <a16:creationId xmlns:a16="http://schemas.microsoft.com/office/drawing/2014/main" xmlns="" id="{43971B09-806B-4DD9-B2A9-857DE4248A62}"/>
            </a:ext>
          </a:extLst>
        </xdr:cNvPr>
        <xdr:cNvCxnSpPr/>
      </xdr:nvCxnSpPr>
      <xdr:spPr>
        <a:xfrm flipV="1">
          <a:off x="16804640" y="14332839"/>
          <a:ext cx="79756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6" name="n_1aveValue【児童館】&#10;一人当たり面積">
          <a:extLst>
            <a:ext uri="{FF2B5EF4-FFF2-40B4-BE49-F238E27FC236}">
              <a16:creationId xmlns:a16="http://schemas.microsoft.com/office/drawing/2014/main" xmlns="" id="{EA8064C4-FE49-420A-8DDB-A51DAEE79757}"/>
            </a:ext>
          </a:extLst>
        </xdr:cNvPr>
        <xdr:cNvSpPr txBox="1"/>
      </xdr:nvSpPr>
      <xdr:spPr>
        <a:xfrm>
          <a:off x="18982132"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7" name="n_2aveValue【児童館】&#10;一人当たり面積">
          <a:extLst>
            <a:ext uri="{FF2B5EF4-FFF2-40B4-BE49-F238E27FC236}">
              <a16:creationId xmlns:a16="http://schemas.microsoft.com/office/drawing/2014/main" xmlns="" id="{1EF2A3B7-42AA-4B72-B815-D21CEEB251C0}"/>
            </a:ext>
          </a:extLst>
        </xdr:cNvPr>
        <xdr:cNvSpPr txBox="1"/>
      </xdr:nvSpPr>
      <xdr:spPr>
        <a:xfrm>
          <a:off x="18182032"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738" name="n_3aveValue【児童館】&#10;一人当たり面積">
          <a:extLst>
            <a:ext uri="{FF2B5EF4-FFF2-40B4-BE49-F238E27FC236}">
              <a16:creationId xmlns:a16="http://schemas.microsoft.com/office/drawing/2014/main" xmlns="" id="{8C1EA4E6-8982-4D7D-8A42-95626C0CC9B5}"/>
            </a:ext>
          </a:extLst>
        </xdr:cNvPr>
        <xdr:cNvSpPr txBox="1"/>
      </xdr:nvSpPr>
      <xdr:spPr>
        <a:xfrm>
          <a:off x="17384472"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739" name="n_4aveValue【児童館】&#10;一人当たり面積">
          <a:extLst>
            <a:ext uri="{FF2B5EF4-FFF2-40B4-BE49-F238E27FC236}">
              <a16:creationId xmlns:a16="http://schemas.microsoft.com/office/drawing/2014/main" xmlns="" id="{828094D8-F3F0-4685-B12E-C85F63D0E1D9}"/>
            </a:ext>
          </a:extLst>
        </xdr:cNvPr>
        <xdr:cNvSpPr txBox="1"/>
      </xdr:nvSpPr>
      <xdr:spPr>
        <a:xfrm>
          <a:off x="1658881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153433</xdr:rowOff>
    </xdr:from>
    <xdr:ext cx="469744" cy="259045"/>
    <xdr:sp macro="" textlink="">
      <xdr:nvSpPr>
        <xdr:cNvPr id="740" name="n_1mainValue【児童館】&#10;一人当たり面積">
          <a:extLst>
            <a:ext uri="{FF2B5EF4-FFF2-40B4-BE49-F238E27FC236}">
              <a16:creationId xmlns:a16="http://schemas.microsoft.com/office/drawing/2014/main" xmlns="" id="{6F8F9FEC-EA68-4F68-9B7D-5F30E6FFB5E7}"/>
            </a:ext>
          </a:extLst>
        </xdr:cNvPr>
        <xdr:cNvSpPr txBox="1"/>
      </xdr:nvSpPr>
      <xdr:spPr>
        <a:xfrm>
          <a:off x="18982132"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41" name="n_2mainValue【児童館】&#10;一人当たり面積">
          <a:extLst>
            <a:ext uri="{FF2B5EF4-FFF2-40B4-BE49-F238E27FC236}">
              <a16:creationId xmlns:a16="http://schemas.microsoft.com/office/drawing/2014/main" xmlns="" id="{01CEEE65-3AAE-49B3-9619-5D1606D1A654}"/>
            </a:ext>
          </a:extLst>
        </xdr:cNvPr>
        <xdr:cNvSpPr txBox="1"/>
      </xdr:nvSpPr>
      <xdr:spPr>
        <a:xfrm>
          <a:off x="18182032" y="1405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42" name="n_3mainValue【児童館】&#10;一人当たり面積">
          <a:extLst>
            <a:ext uri="{FF2B5EF4-FFF2-40B4-BE49-F238E27FC236}">
              <a16:creationId xmlns:a16="http://schemas.microsoft.com/office/drawing/2014/main" xmlns="" id="{DBF11147-6B19-4760-ADF2-858A57F64107}"/>
            </a:ext>
          </a:extLst>
        </xdr:cNvPr>
        <xdr:cNvSpPr txBox="1"/>
      </xdr:nvSpPr>
      <xdr:spPr>
        <a:xfrm>
          <a:off x="17384472"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43" name="n_4mainValue【児童館】&#10;一人当たり面積">
          <a:extLst>
            <a:ext uri="{FF2B5EF4-FFF2-40B4-BE49-F238E27FC236}">
              <a16:creationId xmlns:a16="http://schemas.microsoft.com/office/drawing/2014/main" xmlns="" id="{B881551E-AF62-4A72-A674-45056DF932AE}"/>
            </a:ext>
          </a:extLst>
        </xdr:cNvPr>
        <xdr:cNvSpPr txBox="1"/>
      </xdr:nvSpPr>
      <xdr:spPr>
        <a:xfrm>
          <a:off x="16588817" y="1407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xmlns="" id="{023F7F40-E1AE-400E-9BFE-89AF06293CB2}"/>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xmlns="" id="{37D78993-E62A-408D-A015-12BB2887B53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xmlns="" id="{F2BCB30B-2C55-4369-A380-67735FA1F47C}"/>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xmlns="" id="{2A48666C-C717-42EF-8FFB-77D0AC2795D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xmlns="" id="{3493E03B-7CFC-47CB-8F7F-D90DEEED62D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xmlns="" id="{F826EEC6-C2C7-4292-8FA4-F548E0DCFDD0}"/>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xmlns="" id="{247CC0B9-3E4B-4A6A-8B70-9006D201F2F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xmlns="" id="{5B617485-ED73-4CA3-BC63-26769A4FB241}"/>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xmlns="" id="{DA80992C-F0DB-4645-AF9F-DA9A8895D8B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xmlns="" id="{5F8EB7A3-C1EC-466F-AF14-91C1FF8DA07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xmlns="" id="{0921676D-54BB-4984-969B-5381C4E2D0E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xmlns="" id="{237E39CF-E8C2-47DB-98C6-C1BE5A1F48FF}"/>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xmlns="" id="{12AFF43F-A97B-4864-A048-55A6FAB1CBB0}"/>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xmlns="" id="{0D1F2CC6-65AB-4AE2-9294-3D8C5771629E}"/>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xmlns="" id="{DA916B35-5A09-4505-935A-ED7343753F68}"/>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xmlns="" id="{E45A86B2-11EB-49A0-8693-CC99790A3BB7}"/>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xmlns="" id="{B302E48F-0A6D-40F4-87EE-7ED9F771522F}"/>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xmlns="" id="{E90ACDA4-7923-42CE-972A-984A0A9BA005}"/>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xmlns="" id="{FBB4FF24-EE44-4605-9E5B-8A28ABAE6CE1}"/>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xmlns="" id="{D59A1BB5-C715-44CA-AA45-86F0E606C463}"/>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xmlns="" id="{3CDE7A01-F786-4882-BCFB-552300E435BC}"/>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xmlns="" id="{E03556BC-326F-4862-9665-C10D8B07B3FF}"/>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xmlns="" id="{93218C2C-C56E-48FB-88CB-0A47072D4FA1}"/>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xmlns="" id="{8B48F2A1-19A4-4CAB-9341-D118F030D20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xmlns="" id="{6944A570-4253-4118-87A3-A47B540088F8}"/>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xmlns="" id="{2084C2B6-0B83-4BB9-969E-0BBE738B187C}"/>
            </a:ext>
          </a:extLst>
        </xdr:cNvPr>
        <xdr:cNvCxnSpPr/>
      </xdr:nvCxnSpPr>
      <xdr:spPr>
        <a:xfrm flipV="1">
          <a:off x="14703424" y="17204327"/>
          <a:ext cx="0" cy="151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xmlns="" id="{1DE889FC-1D3B-4D6C-84F4-3CBA31D70EDC}"/>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xmlns="" id="{85C1DA97-C500-401D-B1D4-615C47812488}"/>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a:extLst>
            <a:ext uri="{FF2B5EF4-FFF2-40B4-BE49-F238E27FC236}">
              <a16:creationId xmlns:a16="http://schemas.microsoft.com/office/drawing/2014/main" xmlns="" id="{BC9E667F-44FD-4601-986B-B6F609520275}"/>
            </a:ext>
          </a:extLst>
        </xdr:cNvPr>
        <xdr:cNvSpPr txBox="1"/>
      </xdr:nvSpPr>
      <xdr:spPr>
        <a:xfrm>
          <a:off x="14742160" y="16985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a:extLst>
            <a:ext uri="{FF2B5EF4-FFF2-40B4-BE49-F238E27FC236}">
              <a16:creationId xmlns:a16="http://schemas.microsoft.com/office/drawing/2014/main" xmlns="" id="{4545A78F-31C7-41CF-A4CC-273D9D7DA61D}"/>
            </a:ext>
          </a:extLst>
        </xdr:cNvPr>
        <xdr:cNvCxnSpPr/>
      </xdr:nvCxnSpPr>
      <xdr:spPr>
        <a:xfrm>
          <a:off x="14611350" y="17204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74" name="【公民館】&#10;有形固定資産減価償却率平均値テキスト">
          <a:extLst>
            <a:ext uri="{FF2B5EF4-FFF2-40B4-BE49-F238E27FC236}">
              <a16:creationId xmlns:a16="http://schemas.microsoft.com/office/drawing/2014/main" xmlns="" id="{A7B6439E-A3EC-4B8A-9BCC-5ACB1789F985}"/>
            </a:ext>
          </a:extLst>
        </xdr:cNvPr>
        <xdr:cNvSpPr txBox="1"/>
      </xdr:nvSpPr>
      <xdr:spPr>
        <a:xfrm>
          <a:off x="1474216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a:extLst>
            <a:ext uri="{FF2B5EF4-FFF2-40B4-BE49-F238E27FC236}">
              <a16:creationId xmlns:a16="http://schemas.microsoft.com/office/drawing/2014/main" xmlns="" id="{90E099C7-B9C4-4673-9C38-4C8B1D8BF9F4}"/>
            </a:ext>
          </a:extLst>
        </xdr:cNvPr>
        <xdr:cNvSpPr/>
      </xdr:nvSpPr>
      <xdr:spPr>
        <a:xfrm>
          <a:off x="14649450" y="181963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6" name="フローチャート: 判断 775">
          <a:extLst>
            <a:ext uri="{FF2B5EF4-FFF2-40B4-BE49-F238E27FC236}">
              <a16:creationId xmlns:a16="http://schemas.microsoft.com/office/drawing/2014/main" xmlns="" id="{DB1AB28A-4CA0-4451-8B2B-A3E743C9A1B0}"/>
            </a:ext>
          </a:extLst>
        </xdr:cNvPr>
        <xdr:cNvSpPr/>
      </xdr:nvSpPr>
      <xdr:spPr>
        <a:xfrm>
          <a:off x="13887450" y="182274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7" name="フローチャート: 判断 776">
          <a:extLst>
            <a:ext uri="{FF2B5EF4-FFF2-40B4-BE49-F238E27FC236}">
              <a16:creationId xmlns:a16="http://schemas.microsoft.com/office/drawing/2014/main" xmlns="" id="{9D71F5FC-331F-4ADA-8F12-B5CE33B862B1}"/>
            </a:ext>
          </a:extLst>
        </xdr:cNvPr>
        <xdr:cNvSpPr/>
      </xdr:nvSpPr>
      <xdr:spPr>
        <a:xfrm>
          <a:off x="13089890" y="18210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8" name="フローチャート: 判断 777">
          <a:extLst>
            <a:ext uri="{FF2B5EF4-FFF2-40B4-BE49-F238E27FC236}">
              <a16:creationId xmlns:a16="http://schemas.microsoft.com/office/drawing/2014/main" xmlns="" id="{496E6EBE-02B2-468F-AB63-21DE8F140041}"/>
            </a:ext>
          </a:extLst>
        </xdr:cNvPr>
        <xdr:cNvSpPr/>
      </xdr:nvSpPr>
      <xdr:spPr>
        <a:xfrm>
          <a:off x="12303760" y="182312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9" name="フローチャート: 判断 778">
          <a:extLst>
            <a:ext uri="{FF2B5EF4-FFF2-40B4-BE49-F238E27FC236}">
              <a16:creationId xmlns:a16="http://schemas.microsoft.com/office/drawing/2014/main" xmlns="" id="{A3DD0F7D-EAFE-4E09-92A3-0BC9E339225E}"/>
            </a:ext>
          </a:extLst>
        </xdr:cNvPr>
        <xdr:cNvSpPr/>
      </xdr:nvSpPr>
      <xdr:spPr>
        <a:xfrm>
          <a:off x="11487150" y="1819882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FA6EDBF4-273B-4508-A7D2-6C59F49F84C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858DA317-5547-458D-9F6A-38AAF5355BA9}"/>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EB20FE59-4BD1-42D5-96D4-CF318C84A3FF}"/>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12523EE7-7190-4414-9FBB-65EDBD67B40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C31692AB-C0E5-4970-856A-A7814E868F42}"/>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121738</xdr:rowOff>
    </xdr:from>
    <xdr:to>
      <xdr:col>85</xdr:col>
      <xdr:colOff>177800</xdr:colOff>
      <xdr:row>108</xdr:row>
      <xdr:rowOff>51888</xdr:rowOff>
    </xdr:to>
    <xdr:sp macro="" textlink="">
      <xdr:nvSpPr>
        <xdr:cNvPr id="785" name="楕円 784">
          <a:extLst>
            <a:ext uri="{FF2B5EF4-FFF2-40B4-BE49-F238E27FC236}">
              <a16:creationId xmlns:a16="http://schemas.microsoft.com/office/drawing/2014/main" xmlns="" id="{259D7080-6316-44B0-8540-87F91E545561}"/>
            </a:ext>
          </a:extLst>
        </xdr:cNvPr>
        <xdr:cNvSpPr/>
      </xdr:nvSpPr>
      <xdr:spPr>
        <a:xfrm>
          <a:off x="14649450" y="184687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100165</xdr:rowOff>
    </xdr:from>
    <xdr:ext cx="405111" cy="259045"/>
    <xdr:sp macro="" textlink="">
      <xdr:nvSpPr>
        <xdr:cNvPr id="786" name="【公民館】&#10;有形固定資産減価償却率該当値テキスト">
          <a:extLst>
            <a:ext uri="{FF2B5EF4-FFF2-40B4-BE49-F238E27FC236}">
              <a16:creationId xmlns:a16="http://schemas.microsoft.com/office/drawing/2014/main" xmlns="" id="{2100EE01-15FE-4223-95D9-4E3E72514B8A}"/>
            </a:ext>
          </a:extLst>
        </xdr:cNvPr>
        <xdr:cNvSpPr txBox="1"/>
      </xdr:nvSpPr>
      <xdr:spPr>
        <a:xfrm>
          <a:off x="14742160" y="184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93980</xdr:rowOff>
    </xdr:from>
    <xdr:to>
      <xdr:col>81</xdr:col>
      <xdr:colOff>101600</xdr:colOff>
      <xdr:row>108</xdr:row>
      <xdr:rowOff>24130</xdr:rowOff>
    </xdr:to>
    <xdr:sp macro="" textlink="">
      <xdr:nvSpPr>
        <xdr:cNvPr id="787" name="楕円 786">
          <a:extLst>
            <a:ext uri="{FF2B5EF4-FFF2-40B4-BE49-F238E27FC236}">
              <a16:creationId xmlns:a16="http://schemas.microsoft.com/office/drawing/2014/main" xmlns="" id="{16FD13D1-07FD-47FC-A747-F2ABC09537FA}"/>
            </a:ext>
          </a:extLst>
        </xdr:cNvPr>
        <xdr:cNvSpPr/>
      </xdr:nvSpPr>
      <xdr:spPr>
        <a:xfrm>
          <a:off x="13887450" y="184429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144780</xdr:rowOff>
    </xdr:from>
    <xdr:to>
      <xdr:col>85</xdr:col>
      <xdr:colOff>127000</xdr:colOff>
      <xdr:row>108</xdr:row>
      <xdr:rowOff>1088</xdr:rowOff>
    </xdr:to>
    <xdr:cxnSp macro="">
      <xdr:nvCxnSpPr>
        <xdr:cNvPr id="788" name="直線コネクタ 787">
          <a:extLst>
            <a:ext uri="{FF2B5EF4-FFF2-40B4-BE49-F238E27FC236}">
              <a16:creationId xmlns:a16="http://schemas.microsoft.com/office/drawing/2014/main" xmlns="" id="{2DFDF95D-6951-43C3-B5CA-77139BD9B22B}"/>
            </a:ext>
          </a:extLst>
        </xdr:cNvPr>
        <xdr:cNvCxnSpPr/>
      </xdr:nvCxnSpPr>
      <xdr:spPr>
        <a:xfrm>
          <a:off x="13942060" y="18488025"/>
          <a:ext cx="76200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87449</xdr:rowOff>
    </xdr:from>
    <xdr:to>
      <xdr:col>76</xdr:col>
      <xdr:colOff>165100</xdr:colOff>
      <xdr:row>108</xdr:row>
      <xdr:rowOff>17599</xdr:rowOff>
    </xdr:to>
    <xdr:sp macro="" textlink="">
      <xdr:nvSpPr>
        <xdr:cNvPr id="789" name="楕円 788">
          <a:extLst>
            <a:ext uri="{FF2B5EF4-FFF2-40B4-BE49-F238E27FC236}">
              <a16:creationId xmlns:a16="http://schemas.microsoft.com/office/drawing/2014/main" xmlns="" id="{44519984-784A-4246-BDBD-6AE9F49E9C81}"/>
            </a:ext>
          </a:extLst>
        </xdr:cNvPr>
        <xdr:cNvSpPr/>
      </xdr:nvSpPr>
      <xdr:spPr>
        <a:xfrm>
          <a:off x="13089890" y="184345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138249</xdr:rowOff>
    </xdr:from>
    <xdr:to>
      <xdr:col>81</xdr:col>
      <xdr:colOff>50800</xdr:colOff>
      <xdr:row>107</xdr:row>
      <xdr:rowOff>144780</xdr:rowOff>
    </xdr:to>
    <xdr:cxnSp macro="">
      <xdr:nvCxnSpPr>
        <xdr:cNvPr id="790" name="直線コネクタ 789">
          <a:extLst>
            <a:ext uri="{FF2B5EF4-FFF2-40B4-BE49-F238E27FC236}">
              <a16:creationId xmlns:a16="http://schemas.microsoft.com/office/drawing/2014/main" xmlns="" id="{359A14FF-41D3-493B-98EE-F2E4638E72A7}"/>
            </a:ext>
          </a:extLst>
        </xdr:cNvPr>
        <xdr:cNvCxnSpPr/>
      </xdr:nvCxnSpPr>
      <xdr:spPr>
        <a:xfrm>
          <a:off x="13144500" y="18479589"/>
          <a:ext cx="79756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84182</xdr:rowOff>
    </xdr:from>
    <xdr:to>
      <xdr:col>72</xdr:col>
      <xdr:colOff>38100</xdr:colOff>
      <xdr:row>108</xdr:row>
      <xdr:rowOff>14332</xdr:rowOff>
    </xdr:to>
    <xdr:sp macro="" textlink="">
      <xdr:nvSpPr>
        <xdr:cNvPr id="791" name="楕円 790">
          <a:extLst>
            <a:ext uri="{FF2B5EF4-FFF2-40B4-BE49-F238E27FC236}">
              <a16:creationId xmlns:a16="http://schemas.microsoft.com/office/drawing/2014/main" xmlns="" id="{BAA3E4B3-6156-457B-A3DA-6CE5FC41D2B6}"/>
            </a:ext>
          </a:extLst>
        </xdr:cNvPr>
        <xdr:cNvSpPr/>
      </xdr:nvSpPr>
      <xdr:spPr>
        <a:xfrm>
          <a:off x="12303760" y="1843123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134982</xdr:rowOff>
    </xdr:from>
    <xdr:to>
      <xdr:col>76</xdr:col>
      <xdr:colOff>114300</xdr:colOff>
      <xdr:row>107</xdr:row>
      <xdr:rowOff>138249</xdr:rowOff>
    </xdr:to>
    <xdr:cxnSp macro="">
      <xdr:nvCxnSpPr>
        <xdr:cNvPr id="792" name="直線コネクタ 791">
          <a:extLst>
            <a:ext uri="{FF2B5EF4-FFF2-40B4-BE49-F238E27FC236}">
              <a16:creationId xmlns:a16="http://schemas.microsoft.com/office/drawing/2014/main" xmlns="" id="{B2112A9E-B496-44AE-A5A9-532F35765358}"/>
            </a:ext>
          </a:extLst>
        </xdr:cNvPr>
        <xdr:cNvCxnSpPr/>
      </xdr:nvCxnSpPr>
      <xdr:spPr>
        <a:xfrm>
          <a:off x="12346940" y="18476322"/>
          <a:ext cx="79756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54792</xdr:rowOff>
    </xdr:from>
    <xdr:to>
      <xdr:col>67</xdr:col>
      <xdr:colOff>101600</xdr:colOff>
      <xdr:row>107</xdr:row>
      <xdr:rowOff>156392</xdr:rowOff>
    </xdr:to>
    <xdr:sp macro="" textlink="">
      <xdr:nvSpPr>
        <xdr:cNvPr id="793" name="楕円 792">
          <a:extLst>
            <a:ext uri="{FF2B5EF4-FFF2-40B4-BE49-F238E27FC236}">
              <a16:creationId xmlns:a16="http://schemas.microsoft.com/office/drawing/2014/main" xmlns="" id="{35E87FE6-E8AB-424E-8D12-42C097884288}"/>
            </a:ext>
          </a:extLst>
        </xdr:cNvPr>
        <xdr:cNvSpPr/>
      </xdr:nvSpPr>
      <xdr:spPr>
        <a:xfrm>
          <a:off x="11487150" y="1840375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105592</xdr:rowOff>
    </xdr:from>
    <xdr:to>
      <xdr:col>71</xdr:col>
      <xdr:colOff>177800</xdr:colOff>
      <xdr:row>107</xdr:row>
      <xdr:rowOff>134982</xdr:rowOff>
    </xdr:to>
    <xdr:cxnSp macro="">
      <xdr:nvCxnSpPr>
        <xdr:cNvPr id="794" name="直線コネクタ 793">
          <a:extLst>
            <a:ext uri="{FF2B5EF4-FFF2-40B4-BE49-F238E27FC236}">
              <a16:creationId xmlns:a16="http://schemas.microsoft.com/office/drawing/2014/main" xmlns="" id="{03AADD9C-D3D7-44F1-959A-EC598A9960AB}"/>
            </a:ext>
          </a:extLst>
        </xdr:cNvPr>
        <xdr:cNvCxnSpPr/>
      </xdr:nvCxnSpPr>
      <xdr:spPr>
        <a:xfrm>
          <a:off x="11541760" y="18448837"/>
          <a:ext cx="80518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95" name="n_1aveValue【公民館】&#10;有形固定資産減価償却率">
          <a:extLst>
            <a:ext uri="{FF2B5EF4-FFF2-40B4-BE49-F238E27FC236}">
              <a16:creationId xmlns:a16="http://schemas.microsoft.com/office/drawing/2014/main" xmlns="" id="{57F30E02-7FCE-4B8B-9EFF-4EB2BE6A20CD}"/>
            </a:ext>
          </a:extLst>
        </xdr:cNvPr>
        <xdr:cNvSpPr txBox="1"/>
      </xdr:nvSpPr>
      <xdr:spPr>
        <a:xfrm>
          <a:off x="13738234" y="1800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96" name="n_2aveValue【公民館】&#10;有形固定資産減価償却率">
          <a:extLst>
            <a:ext uri="{FF2B5EF4-FFF2-40B4-BE49-F238E27FC236}">
              <a16:creationId xmlns:a16="http://schemas.microsoft.com/office/drawing/2014/main" xmlns="" id="{91CE8A8E-07EC-4353-AE7D-25F9B4421C71}"/>
            </a:ext>
          </a:extLst>
        </xdr:cNvPr>
        <xdr:cNvSpPr txBox="1"/>
      </xdr:nvSpPr>
      <xdr:spPr>
        <a:xfrm>
          <a:off x="1295718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97" name="n_3aveValue【公民館】&#10;有形固定資産減価償却率">
          <a:extLst>
            <a:ext uri="{FF2B5EF4-FFF2-40B4-BE49-F238E27FC236}">
              <a16:creationId xmlns:a16="http://schemas.microsoft.com/office/drawing/2014/main" xmlns="" id="{DCC64459-094D-46D7-9686-DE4AF1D5EAED}"/>
            </a:ext>
          </a:extLst>
        </xdr:cNvPr>
        <xdr:cNvSpPr txBox="1"/>
      </xdr:nvSpPr>
      <xdr:spPr>
        <a:xfrm>
          <a:off x="12171054" y="1801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98" name="n_4aveValue【公民館】&#10;有形固定資産減価償却率">
          <a:extLst>
            <a:ext uri="{FF2B5EF4-FFF2-40B4-BE49-F238E27FC236}">
              <a16:creationId xmlns:a16="http://schemas.microsoft.com/office/drawing/2014/main" xmlns="" id="{72438977-3EED-4809-93B1-723AD625FEC9}"/>
            </a:ext>
          </a:extLst>
        </xdr:cNvPr>
        <xdr:cNvSpPr txBox="1"/>
      </xdr:nvSpPr>
      <xdr:spPr>
        <a:xfrm>
          <a:off x="11354444" y="1797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15257</xdr:rowOff>
    </xdr:from>
    <xdr:ext cx="405111" cy="259045"/>
    <xdr:sp macro="" textlink="">
      <xdr:nvSpPr>
        <xdr:cNvPr id="799" name="n_1mainValue【公民館】&#10;有形固定資産減価償却率">
          <a:extLst>
            <a:ext uri="{FF2B5EF4-FFF2-40B4-BE49-F238E27FC236}">
              <a16:creationId xmlns:a16="http://schemas.microsoft.com/office/drawing/2014/main" xmlns="" id="{C980819A-9770-4701-9A1C-7043A0AB958F}"/>
            </a:ext>
          </a:extLst>
        </xdr:cNvPr>
        <xdr:cNvSpPr txBox="1"/>
      </xdr:nvSpPr>
      <xdr:spPr>
        <a:xfrm>
          <a:off x="13738234" y="185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8726</xdr:rowOff>
    </xdr:from>
    <xdr:ext cx="405111" cy="259045"/>
    <xdr:sp macro="" textlink="">
      <xdr:nvSpPr>
        <xdr:cNvPr id="800" name="n_2mainValue【公民館】&#10;有形固定資産減価償却率">
          <a:extLst>
            <a:ext uri="{FF2B5EF4-FFF2-40B4-BE49-F238E27FC236}">
              <a16:creationId xmlns:a16="http://schemas.microsoft.com/office/drawing/2014/main" xmlns="" id="{97579395-9B25-49A6-B47E-C23D5D3106B1}"/>
            </a:ext>
          </a:extLst>
        </xdr:cNvPr>
        <xdr:cNvSpPr txBox="1"/>
      </xdr:nvSpPr>
      <xdr:spPr>
        <a:xfrm>
          <a:off x="12957184" y="1852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5459</xdr:rowOff>
    </xdr:from>
    <xdr:ext cx="405111" cy="259045"/>
    <xdr:sp macro="" textlink="">
      <xdr:nvSpPr>
        <xdr:cNvPr id="801" name="n_3mainValue【公民館】&#10;有形固定資産減価償却率">
          <a:extLst>
            <a:ext uri="{FF2B5EF4-FFF2-40B4-BE49-F238E27FC236}">
              <a16:creationId xmlns:a16="http://schemas.microsoft.com/office/drawing/2014/main" xmlns="" id="{A383372B-A495-4C8D-B573-2307BE7D7B91}"/>
            </a:ext>
          </a:extLst>
        </xdr:cNvPr>
        <xdr:cNvSpPr txBox="1"/>
      </xdr:nvSpPr>
      <xdr:spPr>
        <a:xfrm>
          <a:off x="12171054" y="1852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147519</xdr:rowOff>
    </xdr:from>
    <xdr:ext cx="405111" cy="259045"/>
    <xdr:sp macro="" textlink="">
      <xdr:nvSpPr>
        <xdr:cNvPr id="802" name="n_4mainValue【公民館】&#10;有形固定資産減価償却率">
          <a:extLst>
            <a:ext uri="{FF2B5EF4-FFF2-40B4-BE49-F238E27FC236}">
              <a16:creationId xmlns:a16="http://schemas.microsoft.com/office/drawing/2014/main" xmlns="" id="{CF6C7591-1F88-4F81-901A-DA8A14FCFDD3}"/>
            </a:ext>
          </a:extLst>
        </xdr:cNvPr>
        <xdr:cNvSpPr txBox="1"/>
      </xdr:nvSpPr>
      <xdr:spPr>
        <a:xfrm>
          <a:off x="11354444" y="1849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xmlns="" id="{E4126E7A-A749-4103-9F2F-089FD0605F4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xmlns="" id="{AEC3319F-9B66-4873-9ACA-87CEFF4BE65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xmlns="" id="{FA653DD5-B99C-4F6A-8DD0-E749765B2FBA}"/>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xmlns="" id="{86C75B97-5BA5-4BD1-93D0-594C6E6A426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xmlns="" id="{45B4C8AB-3D86-4E80-9081-8D0B536885CB}"/>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xmlns="" id="{0EC76E32-BD55-45F6-ACBA-907A93CF742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xmlns="" id="{E2953840-E382-48EE-BB5F-C156B6578C5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xmlns="" id="{5D4A08B0-002C-4D72-B85D-58B621BCB7A0}"/>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xmlns="" id="{8F45957E-150E-45C6-9527-812EB73136C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xmlns="" id="{EBC4B3FD-5BA2-4128-A637-ABEB303CD54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xmlns="" id="{64C11CAE-800D-4EC6-9D84-D46CA3AEC06C}"/>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xmlns="" id="{D113447C-A3FC-4BC7-A361-4F61112CEC77}"/>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xmlns="" id="{2279214C-4DD1-419F-BE95-EB48B8424E35}"/>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xmlns="" id="{1D98C857-BF6E-4464-9BA8-AE61E60E40AE}"/>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xmlns="" id="{4F64E000-2973-49BD-954C-538A3069906B}"/>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xmlns="" id="{66CFBFAC-137D-4FA9-B09E-C1027E14AF24}"/>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xmlns="" id="{21C71CC0-CA0C-4F15-8B38-6ACE04D7C11C}"/>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xmlns="" id="{8BDD1796-185F-4E18-8168-7597ACD46085}"/>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xmlns="" id="{D4F7BA2A-85E3-4341-AABC-1F5FAA883983}"/>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xmlns="" id="{D9B6C530-AE09-402B-8E90-4D2864C3A335}"/>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xmlns="" id="{94FECA6F-1805-4F0D-BE9E-8DCB2E0D17A6}"/>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xmlns="" id="{447E62F2-9565-4E98-A931-DB821B46C58C}"/>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xmlns="" id="{0D0A8DAC-63D5-46F3-BD39-605CB9084FE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xmlns="" id="{9FF53CB7-38B0-4E52-8058-E905A0CE7BE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xmlns="" id="{4366931F-2A2C-46E3-B7B9-93E3BFCDC59D}"/>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8" name="直線コネクタ 827">
          <a:extLst>
            <a:ext uri="{FF2B5EF4-FFF2-40B4-BE49-F238E27FC236}">
              <a16:creationId xmlns:a16="http://schemas.microsoft.com/office/drawing/2014/main" xmlns="" id="{70700F9B-2613-475C-A200-F508873138AC}"/>
            </a:ext>
          </a:extLst>
        </xdr:cNvPr>
        <xdr:cNvCxnSpPr/>
      </xdr:nvCxnSpPr>
      <xdr:spPr>
        <a:xfrm flipV="1">
          <a:off x="19947254" y="17260388"/>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9" name="【公民館】&#10;一人当たり面積最小値テキスト">
          <a:extLst>
            <a:ext uri="{FF2B5EF4-FFF2-40B4-BE49-F238E27FC236}">
              <a16:creationId xmlns:a16="http://schemas.microsoft.com/office/drawing/2014/main" xmlns="" id="{75DC2853-CA40-47B0-9C54-58280A771B63}"/>
            </a:ext>
          </a:extLst>
        </xdr:cNvPr>
        <xdr:cNvSpPr txBox="1"/>
      </xdr:nvSpPr>
      <xdr:spPr>
        <a:xfrm>
          <a:off x="19985990" y="187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0" name="直線コネクタ 829">
          <a:extLst>
            <a:ext uri="{FF2B5EF4-FFF2-40B4-BE49-F238E27FC236}">
              <a16:creationId xmlns:a16="http://schemas.microsoft.com/office/drawing/2014/main" xmlns="" id="{2F01D230-8C09-42A3-B73E-834C47D81720}"/>
            </a:ext>
          </a:extLst>
        </xdr:cNvPr>
        <xdr:cNvCxnSpPr/>
      </xdr:nvCxnSpPr>
      <xdr:spPr>
        <a:xfrm>
          <a:off x="19885660" y="1870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1" name="【公民館】&#10;一人当たり面積最大値テキスト">
          <a:extLst>
            <a:ext uri="{FF2B5EF4-FFF2-40B4-BE49-F238E27FC236}">
              <a16:creationId xmlns:a16="http://schemas.microsoft.com/office/drawing/2014/main" xmlns="" id="{81456E93-57AB-42DC-A377-B8A2BD741BFE}"/>
            </a:ext>
          </a:extLst>
        </xdr:cNvPr>
        <xdr:cNvSpPr txBox="1"/>
      </xdr:nvSpPr>
      <xdr:spPr>
        <a:xfrm>
          <a:off x="19985990" y="170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2" name="直線コネクタ 831">
          <a:extLst>
            <a:ext uri="{FF2B5EF4-FFF2-40B4-BE49-F238E27FC236}">
              <a16:creationId xmlns:a16="http://schemas.microsoft.com/office/drawing/2014/main" xmlns="" id="{A6B52CDF-7135-4982-BF81-EDCBD634F63C}"/>
            </a:ext>
          </a:extLst>
        </xdr:cNvPr>
        <xdr:cNvCxnSpPr/>
      </xdr:nvCxnSpPr>
      <xdr:spPr>
        <a:xfrm>
          <a:off x="19885660" y="1726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3" name="【公民館】&#10;一人当たり面積平均値テキスト">
          <a:extLst>
            <a:ext uri="{FF2B5EF4-FFF2-40B4-BE49-F238E27FC236}">
              <a16:creationId xmlns:a16="http://schemas.microsoft.com/office/drawing/2014/main" xmlns="" id="{D5DED741-C647-4FFC-99FA-CD51A5C46E31}"/>
            </a:ext>
          </a:extLst>
        </xdr:cNvPr>
        <xdr:cNvSpPr txBox="1"/>
      </xdr:nvSpPr>
      <xdr:spPr>
        <a:xfrm>
          <a:off x="19985990" y="1811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4" name="フローチャート: 判断 833">
          <a:extLst>
            <a:ext uri="{FF2B5EF4-FFF2-40B4-BE49-F238E27FC236}">
              <a16:creationId xmlns:a16="http://schemas.microsoft.com/office/drawing/2014/main" xmlns="" id="{7A689C00-9B6E-4FF0-9DE3-33273B4EE21B}"/>
            </a:ext>
          </a:extLst>
        </xdr:cNvPr>
        <xdr:cNvSpPr/>
      </xdr:nvSpPr>
      <xdr:spPr>
        <a:xfrm>
          <a:off x="19904710" y="18263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5" name="フローチャート: 判断 834">
          <a:extLst>
            <a:ext uri="{FF2B5EF4-FFF2-40B4-BE49-F238E27FC236}">
              <a16:creationId xmlns:a16="http://schemas.microsoft.com/office/drawing/2014/main" xmlns="" id="{1248CCDF-0E6B-493C-824D-CD99347228A6}"/>
            </a:ext>
          </a:extLst>
        </xdr:cNvPr>
        <xdr:cNvSpPr/>
      </xdr:nvSpPr>
      <xdr:spPr>
        <a:xfrm>
          <a:off x="19161760" y="182502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6" name="フローチャート: 判断 835">
          <a:extLst>
            <a:ext uri="{FF2B5EF4-FFF2-40B4-BE49-F238E27FC236}">
              <a16:creationId xmlns:a16="http://schemas.microsoft.com/office/drawing/2014/main" xmlns="" id="{505E952D-97C4-46B6-BF09-DBCBEC42AE6C}"/>
            </a:ext>
          </a:extLst>
        </xdr:cNvPr>
        <xdr:cNvSpPr/>
      </xdr:nvSpPr>
      <xdr:spPr>
        <a:xfrm>
          <a:off x="18345150" y="182407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7" name="フローチャート: 判断 836">
          <a:extLst>
            <a:ext uri="{FF2B5EF4-FFF2-40B4-BE49-F238E27FC236}">
              <a16:creationId xmlns:a16="http://schemas.microsoft.com/office/drawing/2014/main" xmlns="" id="{FBFB3F10-01F8-42EE-B114-FD0F146A9CE3}"/>
            </a:ext>
          </a:extLst>
        </xdr:cNvPr>
        <xdr:cNvSpPr/>
      </xdr:nvSpPr>
      <xdr:spPr>
        <a:xfrm>
          <a:off x="17547590" y="1824699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8" name="フローチャート: 判断 837">
          <a:extLst>
            <a:ext uri="{FF2B5EF4-FFF2-40B4-BE49-F238E27FC236}">
              <a16:creationId xmlns:a16="http://schemas.microsoft.com/office/drawing/2014/main" xmlns="" id="{B035316D-54AA-4858-AE96-C2DA58488368}"/>
            </a:ext>
          </a:extLst>
        </xdr:cNvPr>
        <xdr:cNvSpPr/>
      </xdr:nvSpPr>
      <xdr:spPr>
        <a:xfrm>
          <a:off x="16761460" y="182440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6A4BE69E-D3B1-42DA-81D5-449A2D9F7FA0}"/>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E08EB9BB-4763-4CF0-BE40-B21D8ACE845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708C4E6B-E10C-4BA6-BA0E-9F0206707ADE}"/>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xmlns="" id="{5A7CC588-9606-44E9-B828-82C16CC0F5ED}"/>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xmlns="" id="{08AA7FD1-3520-4671-9D8F-F67FBCF22157}"/>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81462</xdr:rowOff>
    </xdr:from>
    <xdr:to>
      <xdr:col>116</xdr:col>
      <xdr:colOff>114300</xdr:colOff>
      <xdr:row>108</xdr:row>
      <xdr:rowOff>11612</xdr:rowOff>
    </xdr:to>
    <xdr:sp macro="" textlink="">
      <xdr:nvSpPr>
        <xdr:cNvPr id="844" name="楕円 843">
          <a:extLst>
            <a:ext uri="{FF2B5EF4-FFF2-40B4-BE49-F238E27FC236}">
              <a16:creationId xmlns:a16="http://schemas.microsoft.com/office/drawing/2014/main" xmlns="" id="{B948FEBD-4534-454E-9387-757F163E7C94}"/>
            </a:ext>
          </a:extLst>
        </xdr:cNvPr>
        <xdr:cNvSpPr/>
      </xdr:nvSpPr>
      <xdr:spPr>
        <a:xfrm>
          <a:off x="19904710" y="184285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59889</xdr:rowOff>
    </xdr:from>
    <xdr:ext cx="469744" cy="259045"/>
    <xdr:sp macro="" textlink="">
      <xdr:nvSpPr>
        <xdr:cNvPr id="845" name="【公民館】&#10;一人当たり面積該当値テキスト">
          <a:extLst>
            <a:ext uri="{FF2B5EF4-FFF2-40B4-BE49-F238E27FC236}">
              <a16:creationId xmlns:a16="http://schemas.microsoft.com/office/drawing/2014/main" xmlns="" id="{F5CA3888-7243-4078-9E9F-129523E04F2D}"/>
            </a:ext>
          </a:extLst>
        </xdr:cNvPr>
        <xdr:cNvSpPr txBox="1"/>
      </xdr:nvSpPr>
      <xdr:spPr>
        <a:xfrm>
          <a:off x="19985990" y="184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85816</xdr:rowOff>
    </xdr:from>
    <xdr:to>
      <xdr:col>112</xdr:col>
      <xdr:colOff>38100</xdr:colOff>
      <xdr:row>108</xdr:row>
      <xdr:rowOff>15966</xdr:rowOff>
    </xdr:to>
    <xdr:sp macro="" textlink="">
      <xdr:nvSpPr>
        <xdr:cNvPr id="846" name="楕円 845">
          <a:extLst>
            <a:ext uri="{FF2B5EF4-FFF2-40B4-BE49-F238E27FC236}">
              <a16:creationId xmlns:a16="http://schemas.microsoft.com/office/drawing/2014/main" xmlns="" id="{64404658-651E-4651-96B2-6A1AD0CFFD70}"/>
            </a:ext>
          </a:extLst>
        </xdr:cNvPr>
        <xdr:cNvSpPr/>
      </xdr:nvSpPr>
      <xdr:spPr>
        <a:xfrm>
          <a:off x="19161760" y="184328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132262</xdr:rowOff>
    </xdr:from>
    <xdr:to>
      <xdr:col>116</xdr:col>
      <xdr:colOff>63500</xdr:colOff>
      <xdr:row>107</xdr:row>
      <xdr:rowOff>136616</xdr:rowOff>
    </xdr:to>
    <xdr:cxnSp macro="">
      <xdr:nvCxnSpPr>
        <xdr:cNvPr id="847" name="直線コネクタ 846">
          <a:extLst>
            <a:ext uri="{FF2B5EF4-FFF2-40B4-BE49-F238E27FC236}">
              <a16:creationId xmlns:a16="http://schemas.microsoft.com/office/drawing/2014/main" xmlns="" id="{CB384124-E36D-4C98-989D-81A15C0B0043}"/>
            </a:ext>
          </a:extLst>
        </xdr:cNvPr>
        <xdr:cNvCxnSpPr/>
      </xdr:nvCxnSpPr>
      <xdr:spPr>
        <a:xfrm flipV="1">
          <a:off x="19204940" y="1848122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848" name="楕円 847">
          <a:extLst>
            <a:ext uri="{FF2B5EF4-FFF2-40B4-BE49-F238E27FC236}">
              <a16:creationId xmlns:a16="http://schemas.microsoft.com/office/drawing/2014/main" xmlns="" id="{B2985273-405B-425B-8047-957E5C98EE03}"/>
            </a:ext>
          </a:extLst>
        </xdr:cNvPr>
        <xdr:cNvSpPr/>
      </xdr:nvSpPr>
      <xdr:spPr>
        <a:xfrm>
          <a:off x="18345150" y="184391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136616</xdr:rowOff>
    </xdr:from>
    <xdr:to>
      <xdr:col>111</xdr:col>
      <xdr:colOff>177800</xdr:colOff>
      <xdr:row>107</xdr:row>
      <xdr:rowOff>140970</xdr:rowOff>
    </xdr:to>
    <xdr:cxnSp macro="">
      <xdr:nvCxnSpPr>
        <xdr:cNvPr id="849" name="直線コネクタ 848">
          <a:extLst>
            <a:ext uri="{FF2B5EF4-FFF2-40B4-BE49-F238E27FC236}">
              <a16:creationId xmlns:a16="http://schemas.microsoft.com/office/drawing/2014/main" xmlns="" id="{DF3C4465-F75D-4685-AE87-B3267D769780}"/>
            </a:ext>
          </a:extLst>
        </xdr:cNvPr>
        <xdr:cNvCxnSpPr/>
      </xdr:nvCxnSpPr>
      <xdr:spPr>
        <a:xfrm flipV="1">
          <a:off x="18399760" y="18477956"/>
          <a:ext cx="80518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50" name="楕円 849">
          <a:extLst>
            <a:ext uri="{FF2B5EF4-FFF2-40B4-BE49-F238E27FC236}">
              <a16:creationId xmlns:a16="http://schemas.microsoft.com/office/drawing/2014/main" xmlns="" id="{7F05D16D-1628-4DEB-B756-7656FF88FEAD}"/>
            </a:ext>
          </a:extLst>
        </xdr:cNvPr>
        <xdr:cNvSpPr/>
      </xdr:nvSpPr>
      <xdr:spPr>
        <a:xfrm>
          <a:off x="17547590" y="184380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147501</xdr:rowOff>
    </xdr:to>
    <xdr:cxnSp macro="">
      <xdr:nvCxnSpPr>
        <xdr:cNvPr id="851" name="直線コネクタ 850">
          <a:extLst>
            <a:ext uri="{FF2B5EF4-FFF2-40B4-BE49-F238E27FC236}">
              <a16:creationId xmlns:a16="http://schemas.microsoft.com/office/drawing/2014/main" xmlns="" id="{EC5A345F-0166-4A6C-AA93-54D3029D74DA}"/>
            </a:ext>
          </a:extLst>
        </xdr:cNvPr>
        <xdr:cNvCxnSpPr/>
      </xdr:nvCxnSpPr>
      <xdr:spPr>
        <a:xfrm flipV="1">
          <a:off x="17602200" y="18484215"/>
          <a:ext cx="7975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98879</xdr:rowOff>
    </xdr:from>
    <xdr:to>
      <xdr:col>98</xdr:col>
      <xdr:colOff>38100</xdr:colOff>
      <xdr:row>108</xdr:row>
      <xdr:rowOff>29029</xdr:rowOff>
    </xdr:to>
    <xdr:sp macro="" textlink="">
      <xdr:nvSpPr>
        <xdr:cNvPr id="852" name="楕円 851">
          <a:extLst>
            <a:ext uri="{FF2B5EF4-FFF2-40B4-BE49-F238E27FC236}">
              <a16:creationId xmlns:a16="http://schemas.microsoft.com/office/drawing/2014/main" xmlns="" id="{F79C1D0D-4A46-408A-886C-E3A54186D8B7}"/>
            </a:ext>
          </a:extLst>
        </xdr:cNvPr>
        <xdr:cNvSpPr/>
      </xdr:nvSpPr>
      <xdr:spPr>
        <a:xfrm>
          <a:off x="16761460" y="184402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147501</xdr:rowOff>
    </xdr:from>
    <xdr:to>
      <xdr:col>102</xdr:col>
      <xdr:colOff>114300</xdr:colOff>
      <xdr:row>107</xdr:row>
      <xdr:rowOff>149679</xdr:rowOff>
    </xdr:to>
    <xdr:cxnSp macro="">
      <xdr:nvCxnSpPr>
        <xdr:cNvPr id="853" name="直線コネクタ 852">
          <a:extLst>
            <a:ext uri="{FF2B5EF4-FFF2-40B4-BE49-F238E27FC236}">
              <a16:creationId xmlns:a16="http://schemas.microsoft.com/office/drawing/2014/main" xmlns="" id="{207F1461-ECB2-4A6D-B3C4-C5193F4E0474}"/>
            </a:ext>
          </a:extLst>
        </xdr:cNvPr>
        <xdr:cNvCxnSpPr/>
      </xdr:nvCxnSpPr>
      <xdr:spPr>
        <a:xfrm flipV="1">
          <a:off x="16804640" y="18490746"/>
          <a:ext cx="79756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4" name="n_1aveValue【公民館】&#10;一人当たり面積">
          <a:extLst>
            <a:ext uri="{FF2B5EF4-FFF2-40B4-BE49-F238E27FC236}">
              <a16:creationId xmlns:a16="http://schemas.microsoft.com/office/drawing/2014/main" xmlns="" id="{C42417A5-8586-434B-915F-ABE465555B62}"/>
            </a:ext>
          </a:extLst>
        </xdr:cNvPr>
        <xdr:cNvSpPr txBox="1"/>
      </xdr:nvSpPr>
      <xdr:spPr>
        <a:xfrm>
          <a:off x="189821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5" name="n_2aveValue【公民館】&#10;一人当たり面積">
          <a:extLst>
            <a:ext uri="{FF2B5EF4-FFF2-40B4-BE49-F238E27FC236}">
              <a16:creationId xmlns:a16="http://schemas.microsoft.com/office/drawing/2014/main" xmlns="" id="{C26A36E9-F4C6-4C55-B39F-356F7942C19C}"/>
            </a:ext>
          </a:extLst>
        </xdr:cNvPr>
        <xdr:cNvSpPr txBox="1"/>
      </xdr:nvSpPr>
      <xdr:spPr>
        <a:xfrm>
          <a:off x="181820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6" name="n_3aveValue【公民館】&#10;一人当たり面積">
          <a:extLst>
            <a:ext uri="{FF2B5EF4-FFF2-40B4-BE49-F238E27FC236}">
              <a16:creationId xmlns:a16="http://schemas.microsoft.com/office/drawing/2014/main" xmlns="" id="{9EB5CB5A-0EDF-41F0-A8BA-C0BBCD91C5E3}"/>
            </a:ext>
          </a:extLst>
        </xdr:cNvPr>
        <xdr:cNvSpPr txBox="1"/>
      </xdr:nvSpPr>
      <xdr:spPr>
        <a:xfrm>
          <a:off x="17384472" y="1801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7" name="n_4aveValue【公民館】&#10;一人当たり面積">
          <a:extLst>
            <a:ext uri="{FF2B5EF4-FFF2-40B4-BE49-F238E27FC236}">
              <a16:creationId xmlns:a16="http://schemas.microsoft.com/office/drawing/2014/main" xmlns="" id="{63367570-F318-4207-ADA2-F26D4FB8E9DA}"/>
            </a:ext>
          </a:extLst>
        </xdr:cNvPr>
        <xdr:cNvSpPr txBox="1"/>
      </xdr:nvSpPr>
      <xdr:spPr>
        <a:xfrm>
          <a:off x="16588817" y="1802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7093</xdr:rowOff>
    </xdr:from>
    <xdr:ext cx="469744" cy="259045"/>
    <xdr:sp macro="" textlink="">
      <xdr:nvSpPr>
        <xdr:cNvPr id="858" name="n_1mainValue【公民館】&#10;一人当たり面積">
          <a:extLst>
            <a:ext uri="{FF2B5EF4-FFF2-40B4-BE49-F238E27FC236}">
              <a16:creationId xmlns:a16="http://schemas.microsoft.com/office/drawing/2014/main" xmlns="" id="{D060D331-C56D-472C-A190-B5A7CAC8DA57}"/>
            </a:ext>
          </a:extLst>
        </xdr:cNvPr>
        <xdr:cNvSpPr txBox="1"/>
      </xdr:nvSpPr>
      <xdr:spPr>
        <a:xfrm>
          <a:off x="18982132" y="1852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859" name="n_2mainValue【公民館】&#10;一人当たり面積">
          <a:extLst>
            <a:ext uri="{FF2B5EF4-FFF2-40B4-BE49-F238E27FC236}">
              <a16:creationId xmlns:a16="http://schemas.microsoft.com/office/drawing/2014/main" xmlns="" id="{615231AE-A991-4512-858F-25B5E714953F}"/>
            </a:ext>
          </a:extLst>
        </xdr:cNvPr>
        <xdr:cNvSpPr txBox="1"/>
      </xdr:nvSpPr>
      <xdr:spPr>
        <a:xfrm>
          <a:off x="18182032"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60" name="n_3mainValue【公民館】&#10;一人当たり面積">
          <a:extLst>
            <a:ext uri="{FF2B5EF4-FFF2-40B4-BE49-F238E27FC236}">
              <a16:creationId xmlns:a16="http://schemas.microsoft.com/office/drawing/2014/main" xmlns="" id="{6A5803D1-9293-4EAC-878A-71314DC07EF4}"/>
            </a:ext>
          </a:extLst>
        </xdr:cNvPr>
        <xdr:cNvSpPr txBox="1"/>
      </xdr:nvSpPr>
      <xdr:spPr>
        <a:xfrm>
          <a:off x="17384472" y="1853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20156</xdr:rowOff>
    </xdr:from>
    <xdr:ext cx="469744" cy="259045"/>
    <xdr:sp macro="" textlink="">
      <xdr:nvSpPr>
        <xdr:cNvPr id="861" name="n_4mainValue【公民館】&#10;一人当たり面積">
          <a:extLst>
            <a:ext uri="{FF2B5EF4-FFF2-40B4-BE49-F238E27FC236}">
              <a16:creationId xmlns:a16="http://schemas.microsoft.com/office/drawing/2014/main" xmlns="" id="{18632206-C0C9-4F98-97EE-188ADB58136D}"/>
            </a:ext>
          </a:extLst>
        </xdr:cNvPr>
        <xdr:cNvSpPr txBox="1"/>
      </xdr:nvSpPr>
      <xdr:spPr>
        <a:xfrm>
          <a:off x="16588817" y="1853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xmlns="" id="{E5DF32EA-F758-4625-A52F-4DF36CFDDD2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xmlns="" id="{CB9F72AA-75A7-4870-BCD5-A686B120B2B6}"/>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xmlns="" id="{B7BBDF20-CCDC-4D68-8670-604A30718F7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類似団体と比較して特に有形固定資産減価償却率が高くなっている施設は認定こども園、公営住宅、公民館であり、特に低くなっている施設は、道路、橋りょう、児童館である。</a:t>
          </a:r>
          <a:endParaRPr lang="ja-JP" altLang="ja-JP" sz="1400">
            <a:effectLst/>
          </a:endParaRPr>
        </a:p>
        <a:p>
          <a:r>
            <a:rPr kumimoji="1" lang="ja-JP" altLang="ja-JP" sz="1100">
              <a:solidFill>
                <a:schemeClr val="dk1"/>
              </a:solidFill>
              <a:effectLst/>
              <a:latin typeface="+mn-lt"/>
              <a:ea typeface="+mn-ea"/>
              <a:cs typeface="+mn-cs"/>
            </a:rPr>
            <a:t>公営住宅については、７施設のうち６施設が昭和３２年から昭和５７年に建築されたものであり、その大半が減価償却を完了している。令和４年度より建て替えを行っ</a:t>
          </a:r>
          <a:r>
            <a:rPr kumimoji="1" lang="ja-JP" altLang="en-US" sz="1100">
              <a:solidFill>
                <a:schemeClr val="dk1"/>
              </a:solidFill>
              <a:effectLst/>
              <a:latin typeface="+mn-lt"/>
              <a:ea typeface="+mn-ea"/>
              <a:cs typeface="+mn-cs"/>
            </a:rPr>
            <a:t>ていることにより</a:t>
          </a:r>
          <a:r>
            <a:rPr kumimoji="1" lang="ja-JP" altLang="ja-JP" sz="1100">
              <a:solidFill>
                <a:schemeClr val="dk1"/>
              </a:solidFill>
              <a:effectLst/>
              <a:latin typeface="+mn-lt"/>
              <a:ea typeface="+mn-ea"/>
              <a:cs typeface="+mn-cs"/>
            </a:rPr>
            <a:t>今後減価償却率や一人当たり面積が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する。</a:t>
          </a:r>
          <a:endParaRPr lang="ja-JP" altLang="ja-JP" sz="1400">
            <a:effectLst/>
          </a:endParaRPr>
        </a:p>
        <a:p>
          <a:r>
            <a:rPr lang="ja-JP" altLang="ja-JP" sz="1100">
              <a:solidFill>
                <a:schemeClr val="dk1"/>
              </a:solidFill>
              <a:effectLst/>
              <a:latin typeface="+mn-lt"/>
              <a:ea typeface="+mn-ea"/>
              <a:cs typeface="+mn-cs"/>
            </a:rPr>
            <a:t>学校統合化による小学校改修事業を行うため、</a:t>
          </a:r>
          <a:r>
            <a:rPr kumimoji="1" lang="ja-JP" altLang="ja-JP" sz="1100">
              <a:solidFill>
                <a:schemeClr val="dk1"/>
              </a:solidFill>
              <a:effectLst/>
              <a:latin typeface="+mn-lt"/>
              <a:ea typeface="+mn-ea"/>
              <a:cs typeface="+mn-cs"/>
            </a:rPr>
            <a:t>今後減価償却率や一人当たり面積が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する。</a:t>
          </a:r>
          <a:endParaRPr lang="ja-JP" altLang="ja-JP" sz="1400">
            <a:effectLst/>
          </a:endParaRPr>
        </a:p>
        <a:p>
          <a:r>
            <a:rPr kumimoji="1" lang="ja-JP" altLang="ja-JP" sz="1100">
              <a:solidFill>
                <a:schemeClr val="dk1"/>
              </a:solidFill>
              <a:effectLst/>
              <a:latin typeface="+mn-lt"/>
              <a:ea typeface="+mn-ea"/>
              <a:cs typeface="+mn-cs"/>
            </a:rPr>
            <a:t>認定こども園についても、今後の少子化対策等を踏まえ施設の在り方を検討していく必要がある。</a:t>
          </a:r>
          <a:endParaRPr lang="ja-JP" altLang="ja-JP" sz="1400">
            <a:effectLst/>
          </a:endParaRPr>
        </a:p>
        <a:p>
          <a:r>
            <a:rPr kumimoji="1" lang="ja-JP" altLang="ja-JP" sz="1100">
              <a:solidFill>
                <a:schemeClr val="dk1"/>
              </a:solidFill>
              <a:effectLst/>
              <a:latin typeface="+mn-lt"/>
              <a:ea typeface="+mn-ea"/>
              <a:cs typeface="+mn-cs"/>
            </a:rPr>
            <a:t>道路及び橋りょうについては、順次更新整備を行っており、これにより類似団体と比較して有形固定資産減価償却率が</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なっている。今後も計画的な整備により維持管理を行っていく。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68BAD09-64C5-4690-8E17-77002EA75CC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9F32CFE-3438-4FAB-8782-9129A0B689F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1A787F0-B3B9-4DFA-98A7-94874F033745}"/>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0C57CE7-83F9-4ABD-BA3F-29649E745E8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8B902AB-22D0-4F0E-85BD-42CA6AEA055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D01E428-C118-4D7E-AD8A-CB1ADAD11E99}"/>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73BEFE3-3632-4F98-8DFA-71F8B4C9C35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2A63F31-EC56-4FC6-B7AD-DF0E8D5C9C2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9B68472-B58C-4C31-A531-AAEF5729CE5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3A1ECE6-1B3C-4C16-80B5-2BE595F679C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7,281
7,053
14.28
5,654,263
5,390,412
230,302
2,942,098
5,830,764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23D34E9-05BC-4373-A59D-1E344AAEF97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6BE3577-C0CE-41F2-9AB4-B154322402FA}"/>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CB57B22-1B0E-4BA6-B741-7952549E913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3321B1C-E723-4E19-81BF-AE1032E4AC0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0776752-FBB3-4ABF-AF90-4F05AED248C2}"/>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195FCBF-DBE1-4F35-92DC-8BB6F41EB710}"/>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46F061A5-FB29-4459-BCC0-881EF2D8E96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CADEB3F-AE72-412F-BF58-60B130033FF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AC3CD5A-2AB2-4B94-BFBC-66B04A8CEAB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02F5F06-A388-404B-8AE3-FBBF1964175E}"/>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5AAA604-F56F-4856-AFA3-83BD99E88C7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55198FD-76BA-4AA0-B380-D45C0C80353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C413630-831A-4D25-BB63-2E488F97FC8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C13DA83-C1AD-4940-8AE5-A65D4A58FA0D}"/>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05DAEFA-1437-4414-A09A-9021B5FD7D0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CDEEEAD-9C7B-44D1-B109-867F4CBD69E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5AA106B-DF4E-40B2-804F-5452C1380EFA}"/>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8CCE5E5-F2A4-441E-B81B-CF785502CCF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9EEC9BC-FCC2-4CAA-9DC3-3473ECF382C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80607545-9BBB-4420-8153-A195F1028291}"/>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AC18E6F7-A318-4BFE-AA6C-3637C466884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2F89254-0038-4543-B0A8-1891925E7FB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AA10BD66-F55E-4864-BFFA-E728FC07B01D}"/>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10A164D-E7A4-4608-AED5-65C219079096}"/>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50F4469-8FD2-49BE-B263-F26A7AEF0832}"/>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690ADDAC-1616-4CCF-B6CF-5B8268408F6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4B0EA41-3A8A-4FAD-8146-BB7DD751C6A2}"/>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9EB1308E-9686-459B-8E95-58BF67BAA1EF}"/>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17E9353-B31D-49C8-89C9-F4D3BF0A77C7}"/>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75731420-4D14-4B6F-B938-72D1340E457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5B439626-0DDD-447D-A193-01C2B6DBA4E1}"/>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2762FA26-1F5F-45C1-BD94-AA0748B9615E}"/>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8BEB19C5-7C80-4F54-87F0-BCDD5BFD69F6}"/>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99DE0504-82D9-4623-A235-FF1A03102D3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6B7BF40B-D861-4D87-B9C9-F8EB2636047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DF2ACEB1-E434-42EE-9CFB-2B29D65FDE6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DF064218-4136-41C7-9AE2-A0AEDAB770D9}"/>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CB41FED3-FADB-4A4A-8E84-7D1A63D49AE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3E6B8307-06DE-4B71-8750-07AE292423B4}"/>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6DD7DE39-27B6-4B56-9F96-60F879B825B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D8850197-73C1-4E85-AEE1-A2AA01A37B6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D8B6CB86-2BA7-4831-929F-D1D3D9FCDAE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8959FEF8-545F-4897-8992-7EB3FC0BBB1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30868F73-89F3-4377-8EB9-D2FA3EA4E7A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56FE20AF-553E-4A51-BB27-B229788BAE30}"/>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11127D07-E740-4005-A9FC-4F0375BBEFA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0AA31C10-FF51-49D2-9429-59BAF49F8E2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D4CEA576-6646-4AC9-9E95-33E1763B5584}"/>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xmlns="" id="{99FA82DE-BB09-41B9-ACD7-155DD217628A}"/>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xmlns="" id="{2B020CD1-A55F-4617-AD5E-F204F8036EE0}"/>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xmlns="" id="{6118C1ED-FD34-4FDE-8F61-57263A873174}"/>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xmlns="" id="{F608E4D1-6E66-41F8-BF3D-CFD8771992C6}"/>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xmlns="" id="{32C7D759-DA10-4089-B86E-7EC005EA5AE7}"/>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xmlns="" id="{5EC85B06-43A0-4265-9C11-943E8887DD0A}"/>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xmlns="" id="{6971593F-7281-4BEA-812D-76B347A3C633}"/>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xmlns="" id="{2D01BC89-A39F-4B52-A9CF-F6A4A0ED94A9}"/>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xmlns="" id="{5A9A8707-85A0-41E8-896A-1DE149C4B062}"/>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xmlns="" id="{07FAFDE8-6DFF-469E-8E95-FA799AAA14A7}"/>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xmlns="" id="{AA1526D5-8987-4A8B-993C-8AD2B57BA29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xmlns="" id="{70B953B4-AA86-4EB7-AE45-6AEF388BB167}"/>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xmlns="" id="{4CD16CAC-AAA9-4A40-9B95-DA4C3E20010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xmlns="" id="{F2C9B72A-0C9F-44C1-905F-5647530C655E}"/>
            </a:ext>
          </a:extLst>
        </xdr:cNvPr>
        <xdr:cNvCxnSpPr/>
      </xdr:nvCxnSpPr>
      <xdr:spPr>
        <a:xfrm flipV="1">
          <a:off x="417385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xmlns="" id="{E45D9DDA-71F4-4490-A6F5-B91E58DEA2E0}"/>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xmlns="" id="{9DBF39FA-60B0-4CD6-B750-307F81829925}"/>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xmlns="" id="{16B533AC-5A20-43AD-8924-C6747CE2A2B8}"/>
            </a:ext>
          </a:extLst>
        </xdr:cNvPr>
        <xdr:cNvSpPr txBox="1"/>
      </xdr:nvSpPr>
      <xdr:spPr>
        <a:xfrm>
          <a:off x="421259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xmlns="" id="{5DD8DE3E-3B1F-4323-9FDE-39AA1BD8219D}"/>
            </a:ext>
          </a:extLst>
        </xdr:cNvPr>
        <xdr:cNvCxnSpPr/>
      </xdr:nvCxnSpPr>
      <xdr:spPr>
        <a:xfrm>
          <a:off x="411226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xmlns="" id="{C37DA415-DC37-41FD-8866-0CDD361816EC}"/>
            </a:ext>
          </a:extLst>
        </xdr:cNvPr>
        <xdr:cNvSpPr txBox="1"/>
      </xdr:nvSpPr>
      <xdr:spPr>
        <a:xfrm>
          <a:off x="4212590" y="1025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xmlns="" id="{C26C4B8C-C6D2-4DD9-9910-B9A059F091E1}"/>
            </a:ext>
          </a:extLst>
        </xdr:cNvPr>
        <xdr:cNvSpPr/>
      </xdr:nvSpPr>
      <xdr:spPr>
        <a:xfrm>
          <a:off x="41313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xmlns="" id="{169EF183-E741-4765-821F-4061983EA277}"/>
            </a:ext>
          </a:extLst>
        </xdr:cNvPr>
        <xdr:cNvSpPr/>
      </xdr:nvSpPr>
      <xdr:spPr>
        <a:xfrm>
          <a:off x="3388360" y="1035431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xmlns="" id="{E87BD192-8C69-4561-A126-CD7B0ADEED53}"/>
            </a:ext>
          </a:extLst>
        </xdr:cNvPr>
        <xdr:cNvSpPr/>
      </xdr:nvSpPr>
      <xdr:spPr>
        <a:xfrm>
          <a:off x="25717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xmlns="" id="{11CB60FE-3194-41D6-A6A7-12B9C58CD068}"/>
            </a:ext>
          </a:extLst>
        </xdr:cNvPr>
        <xdr:cNvSpPr/>
      </xdr:nvSpPr>
      <xdr:spPr>
        <a:xfrm>
          <a:off x="1774190" y="103466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xmlns="" id="{14B8F780-0E8E-4BDC-A34D-CDAE80DF1878}"/>
            </a:ext>
          </a:extLst>
        </xdr:cNvPr>
        <xdr:cNvSpPr/>
      </xdr:nvSpPr>
      <xdr:spPr>
        <a:xfrm>
          <a:off x="988060" y="10266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24800A26-C259-46FC-AA7F-4E2CA01AC00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4F7C8E43-7E20-4B33-B15E-E97DAB67F89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B50C50F7-25DC-414E-AAD4-38B093E6592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B497626D-79E1-4D94-896E-9B9E376849D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8C6C6115-116F-43DC-A8B7-0DF88C5060C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80645</xdr:rowOff>
    </xdr:from>
    <xdr:to>
      <xdr:col>24</xdr:col>
      <xdr:colOff>114300</xdr:colOff>
      <xdr:row>64</xdr:row>
      <xdr:rowOff>10795</xdr:rowOff>
    </xdr:to>
    <xdr:sp macro="" textlink="">
      <xdr:nvSpPr>
        <xdr:cNvPr id="89" name="楕円 88">
          <a:extLst>
            <a:ext uri="{FF2B5EF4-FFF2-40B4-BE49-F238E27FC236}">
              <a16:creationId xmlns:a16="http://schemas.microsoft.com/office/drawing/2014/main" xmlns="" id="{CDC01A16-462E-4A7C-B1D5-CDF691EAA653}"/>
            </a:ext>
          </a:extLst>
        </xdr:cNvPr>
        <xdr:cNvSpPr/>
      </xdr:nvSpPr>
      <xdr:spPr>
        <a:xfrm>
          <a:off x="4131310" y="108839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167022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xmlns="" id="{94C24ADD-215F-412A-8848-0D71E7AC692B}"/>
            </a:ext>
          </a:extLst>
        </xdr:cNvPr>
        <xdr:cNvSpPr txBox="1"/>
      </xdr:nvSpPr>
      <xdr:spPr>
        <a:xfrm>
          <a:off x="4212590" y="1080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44450</xdr:rowOff>
    </xdr:from>
    <xdr:to>
      <xdr:col>20</xdr:col>
      <xdr:colOff>38100</xdr:colOff>
      <xdr:row>63</xdr:row>
      <xdr:rowOff>146050</xdr:rowOff>
    </xdr:to>
    <xdr:sp macro="" textlink="">
      <xdr:nvSpPr>
        <xdr:cNvPr id="91" name="楕円 90">
          <a:extLst>
            <a:ext uri="{FF2B5EF4-FFF2-40B4-BE49-F238E27FC236}">
              <a16:creationId xmlns:a16="http://schemas.microsoft.com/office/drawing/2014/main" xmlns="" id="{E665A4E9-2725-478E-9FAD-E0BA25A42660}"/>
            </a:ext>
          </a:extLst>
        </xdr:cNvPr>
        <xdr:cNvSpPr/>
      </xdr:nvSpPr>
      <xdr:spPr>
        <a:xfrm>
          <a:off x="3388360" y="1084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95250</xdr:rowOff>
    </xdr:from>
    <xdr:to>
      <xdr:col>24</xdr:col>
      <xdr:colOff>63500</xdr:colOff>
      <xdr:row>63</xdr:row>
      <xdr:rowOff>131445</xdr:rowOff>
    </xdr:to>
    <xdr:cxnSp macro="">
      <xdr:nvCxnSpPr>
        <xdr:cNvPr id="92" name="直線コネクタ 91">
          <a:extLst>
            <a:ext uri="{FF2B5EF4-FFF2-40B4-BE49-F238E27FC236}">
              <a16:creationId xmlns:a16="http://schemas.microsoft.com/office/drawing/2014/main" xmlns="" id="{38DD24A4-BF25-4D5B-B21C-39370CBF24D6}"/>
            </a:ext>
          </a:extLst>
        </xdr:cNvPr>
        <xdr:cNvCxnSpPr/>
      </xdr:nvCxnSpPr>
      <xdr:spPr>
        <a:xfrm>
          <a:off x="3431540" y="10892790"/>
          <a:ext cx="7429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xdr:rowOff>
    </xdr:from>
    <xdr:to>
      <xdr:col>15</xdr:col>
      <xdr:colOff>101600</xdr:colOff>
      <xdr:row>63</xdr:row>
      <xdr:rowOff>113665</xdr:rowOff>
    </xdr:to>
    <xdr:sp macro="" textlink="">
      <xdr:nvSpPr>
        <xdr:cNvPr id="93" name="楕円 92">
          <a:extLst>
            <a:ext uri="{FF2B5EF4-FFF2-40B4-BE49-F238E27FC236}">
              <a16:creationId xmlns:a16="http://schemas.microsoft.com/office/drawing/2014/main" xmlns="" id="{206E6213-64F1-4679-A088-1F4DE588F494}"/>
            </a:ext>
          </a:extLst>
        </xdr:cNvPr>
        <xdr:cNvSpPr/>
      </xdr:nvSpPr>
      <xdr:spPr>
        <a:xfrm>
          <a:off x="2571750" y="1081722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62865</xdr:rowOff>
    </xdr:from>
    <xdr:to>
      <xdr:col>19</xdr:col>
      <xdr:colOff>177800</xdr:colOff>
      <xdr:row>63</xdr:row>
      <xdr:rowOff>95250</xdr:rowOff>
    </xdr:to>
    <xdr:cxnSp macro="">
      <xdr:nvCxnSpPr>
        <xdr:cNvPr id="94" name="直線コネクタ 93">
          <a:extLst>
            <a:ext uri="{FF2B5EF4-FFF2-40B4-BE49-F238E27FC236}">
              <a16:creationId xmlns:a16="http://schemas.microsoft.com/office/drawing/2014/main" xmlns="" id="{B411C707-412A-4AB1-867E-E58D019CE017}"/>
            </a:ext>
          </a:extLst>
        </xdr:cNvPr>
        <xdr:cNvCxnSpPr/>
      </xdr:nvCxnSpPr>
      <xdr:spPr>
        <a:xfrm>
          <a:off x="2626360" y="10860405"/>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151130</xdr:rowOff>
    </xdr:from>
    <xdr:to>
      <xdr:col>10</xdr:col>
      <xdr:colOff>165100</xdr:colOff>
      <xdr:row>63</xdr:row>
      <xdr:rowOff>81280</xdr:rowOff>
    </xdr:to>
    <xdr:sp macro="" textlink="">
      <xdr:nvSpPr>
        <xdr:cNvPr id="95" name="楕円 94">
          <a:extLst>
            <a:ext uri="{FF2B5EF4-FFF2-40B4-BE49-F238E27FC236}">
              <a16:creationId xmlns:a16="http://schemas.microsoft.com/office/drawing/2014/main" xmlns="" id="{4CB8F323-CFF8-45BB-A051-A4AE2A9E9FB9}"/>
            </a:ext>
          </a:extLst>
        </xdr:cNvPr>
        <xdr:cNvSpPr/>
      </xdr:nvSpPr>
      <xdr:spPr>
        <a:xfrm>
          <a:off x="1774190" y="107810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30480</xdr:rowOff>
    </xdr:from>
    <xdr:to>
      <xdr:col>15</xdr:col>
      <xdr:colOff>50800</xdr:colOff>
      <xdr:row>63</xdr:row>
      <xdr:rowOff>62865</xdr:rowOff>
    </xdr:to>
    <xdr:cxnSp macro="">
      <xdr:nvCxnSpPr>
        <xdr:cNvPr id="96" name="直線コネクタ 95">
          <a:extLst>
            <a:ext uri="{FF2B5EF4-FFF2-40B4-BE49-F238E27FC236}">
              <a16:creationId xmlns:a16="http://schemas.microsoft.com/office/drawing/2014/main" xmlns="" id="{E7ABEB00-78D8-4ED1-AD6A-6EECAFC4DBCD}"/>
            </a:ext>
          </a:extLst>
        </xdr:cNvPr>
        <xdr:cNvCxnSpPr/>
      </xdr:nvCxnSpPr>
      <xdr:spPr>
        <a:xfrm>
          <a:off x="1828800" y="10829925"/>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122555</xdr:rowOff>
    </xdr:from>
    <xdr:to>
      <xdr:col>6</xdr:col>
      <xdr:colOff>38100</xdr:colOff>
      <xdr:row>63</xdr:row>
      <xdr:rowOff>52705</xdr:rowOff>
    </xdr:to>
    <xdr:sp macro="" textlink="">
      <xdr:nvSpPr>
        <xdr:cNvPr id="97" name="楕円 96">
          <a:extLst>
            <a:ext uri="{FF2B5EF4-FFF2-40B4-BE49-F238E27FC236}">
              <a16:creationId xmlns:a16="http://schemas.microsoft.com/office/drawing/2014/main" xmlns="" id="{A3BE260C-1311-4810-AF82-9A6CBA33627F}"/>
            </a:ext>
          </a:extLst>
        </xdr:cNvPr>
        <xdr:cNvSpPr/>
      </xdr:nvSpPr>
      <xdr:spPr>
        <a:xfrm>
          <a:off x="988060" y="1075436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1905</xdr:rowOff>
    </xdr:from>
    <xdr:to>
      <xdr:col>10</xdr:col>
      <xdr:colOff>114300</xdr:colOff>
      <xdr:row>63</xdr:row>
      <xdr:rowOff>30480</xdr:rowOff>
    </xdr:to>
    <xdr:cxnSp macro="">
      <xdr:nvCxnSpPr>
        <xdr:cNvPr id="98" name="直線コネクタ 97">
          <a:extLst>
            <a:ext uri="{FF2B5EF4-FFF2-40B4-BE49-F238E27FC236}">
              <a16:creationId xmlns:a16="http://schemas.microsoft.com/office/drawing/2014/main" xmlns="" id="{4E6A87C0-4566-4624-85FF-1D0F181E0CA1}"/>
            </a:ext>
          </a:extLst>
        </xdr:cNvPr>
        <xdr:cNvCxnSpPr/>
      </xdr:nvCxnSpPr>
      <xdr:spPr>
        <a:xfrm>
          <a:off x="1031240" y="10803255"/>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xmlns="" id="{C024238C-D388-43FE-9AC7-0809A65B27AF}"/>
            </a:ext>
          </a:extLst>
        </xdr:cNvPr>
        <xdr:cNvSpPr txBox="1"/>
      </xdr:nvSpPr>
      <xdr:spPr>
        <a:xfrm>
          <a:off x="32391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xmlns="" id="{9FEF72B1-6EEE-4A0C-8B17-CA161F1ABAEF}"/>
            </a:ext>
          </a:extLst>
        </xdr:cNvPr>
        <xdr:cNvSpPr txBox="1"/>
      </xdr:nvSpPr>
      <xdr:spPr>
        <a:xfrm>
          <a:off x="24390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xmlns="" id="{A49F483C-448E-4CFB-BB5E-7C0173690564}"/>
            </a:ext>
          </a:extLst>
        </xdr:cNvPr>
        <xdr:cNvSpPr txBox="1"/>
      </xdr:nvSpPr>
      <xdr:spPr>
        <a:xfrm>
          <a:off x="164148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xmlns="" id="{EBD6D6ED-7EB2-4E32-A5C9-826A2E08E5FC}"/>
            </a:ext>
          </a:extLst>
        </xdr:cNvPr>
        <xdr:cNvSpPr txBox="1"/>
      </xdr:nvSpPr>
      <xdr:spPr>
        <a:xfrm>
          <a:off x="85535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137177</xdr:rowOff>
    </xdr:from>
    <xdr:ext cx="405111" cy="259045"/>
    <xdr:sp macro="" textlink="">
      <xdr:nvSpPr>
        <xdr:cNvPr id="103" name="n_1mainValue【体育館・プール】&#10;有形固定資産減価償却率">
          <a:extLst>
            <a:ext uri="{FF2B5EF4-FFF2-40B4-BE49-F238E27FC236}">
              <a16:creationId xmlns:a16="http://schemas.microsoft.com/office/drawing/2014/main" xmlns="" id="{F9AD4078-6743-430F-85B3-D7182DCDF871}"/>
            </a:ext>
          </a:extLst>
        </xdr:cNvPr>
        <xdr:cNvSpPr txBox="1"/>
      </xdr:nvSpPr>
      <xdr:spPr>
        <a:xfrm>
          <a:off x="32391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104792</xdr:rowOff>
    </xdr:from>
    <xdr:ext cx="405111" cy="259045"/>
    <xdr:sp macro="" textlink="">
      <xdr:nvSpPr>
        <xdr:cNvPr id="104" name="n_2mainValue【体育館・プール】&#10;有形固定資産減価償却率">
          <a:extLst>
            <a:ext uri="{FF2B5EF4-FFF2-40B4-BE49-F238E27FC236}">
              <a16:creationId xmlns:a16="http://schemas.microsoft.com/office/drawing/2014/main" xmlns="" id="{75ECBFC0-D8A2-4125-9B23-9ACE3A2657AC}"/>
            </a:ext>
          </a:extLst>
        </xdr:cNvPr>
        <xdr:cNvSpPr txBox="1"/>
      </xdr:nvSpPr>
      <xdr:spPr>
        <a:xfrm>
          <a:off x="24390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72407</xdr:rowOff>
    </xdr:from>
    <xdr:ext cx="405111" cy="259045"/>
    <xdr:sp macro="" textlink="">
      <xdr:nvSpPr>
        <xdr:cNvPr id="105" name="n_3mainValue【体育館・プール】&#10;有形固定資産減価償却率">
          <a:extLst>
            <a:ext uri="{FF2B5EF4-FFF2-40B4-BE49-F238E27FC236}">
              <a16:creationId xmlns:a16="http://schemas.microsoft.com/office/drawing/2014/main" xmlns="" id="{B8DA6FEF-31A6-47AE-AEB5-A212DA43C592}"/>
            </a:ext>
          </a:extLst>
        </xdr:cNvPr>
        <xdr:cNvSpPr txBox="1"/>
      </xdr:nvSpPr>
      <xdr:spPr>
        <a:xfrm>
          <a:off x="164148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43832</xdr:rowOff>
    </xdr:from>
    <xdr:ext cx="405111" cy="259045"/>
    <xdr:sp macro="" textlink="">
      <xdr:nvSpPr>
        <xdr:cNvPr id="106" name="n_4mainValue【体育館・プール】&#10;有形固定資産減価償却率">
          <a:extLst>
            <a:ext uri="{FF2B5EF4-FFF2-40B4-BE49-F238E27FC236}">
              <a16:creationId xmlns:a16="http://schemas.microsoft.com/office/drawing/2014/main" xmlns="" id="{101279B0-7A60-44B8-BE8D-5274DBE1B242}"/>
            </a:ext>
          </a:extLst>
        </xdr:cNvPr>
        <xdr:cNvSpPr txBox="1"/>
      </xdr:nvSpPr>
      <xdr:spPr>
        <a:xfrm>
          <a:off x="85535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xmlns="" id="{4A1F92FC-BEDE-4862-A58F-86E3229ADA5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xmlns="" id="{E70E4FCE-63EF-412C-8004-742EB3B77ABE}"/>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xmlns="" id="{9385861F-59ED-4E0B-9D28-5B077F01A58A}"/>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xmlns="" id="{89D72126-9160-411E-A3D8-1E14238A0A7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xmlns="" id="{0CEEF5F9-99E1-4963-903F-7516454683E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xmlns="" id="{162D0243-6D42-4F8A-BD4D-5EB29E2B371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xmlns="" id="{20C9002E-AE31-46B1-8134-94CEF41DC60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xmlns="" id="{35AB6D74-8E23-462C-8359-97460B9E7C96}"/>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xmlns="" id="{6F947243-AAAE-460F-93EF-FEEACCE7D159}"/>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xmlns="" id="{D86E2033-5B6B-4626-809C-87E8E144044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xmlns="" id="{D5D10E58-E501-467E-A96F-A35C64D39DDB}"/>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xmlns="" id="{1727A63C-00B7-4761-8412-F3E64B9872AA}"/>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xmlns="" id="{1A2567B6-776F-42E1-820D-6D14290D606F}"/>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xmlns="" id="{208AB92D-49EB-4BB8-B0F4-D56CBEF7298D}"/>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xmlns="" id="{323125CB-9E8E-40B8-A7C4-0F1B4CFC257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xmlns="" id="{B1935DD6-D886-4824-BFDC-06F2D056596E}"/>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xmlns="" id="{29CC0CDF-4D25-45DE-BB38-70ABA0838940}"/>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xmlns="" id="{B7CC8AFB-DD14-4E84-B460-288867F53439}"/>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xmlns="" id="{15DE2A3F-CE40-4F37-BF7A-0D55C7B0ACED}"/>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xmlns="" id="{457B85BB-5419-49F5-B628-BD3371AF1E81}"/>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xmlns="" id="{FBEB9A4F-89C0-46E3-8E0F-95F7D39252D9}"/>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xmlns="" id="{D3B7D2BB-ECA9-4F12-B643-23D3E59EE5E3}"/>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xmlns="" id="{CB461E62-9C28-48CE-8F54-91A3D29BCD87}"/>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xmlns="" id="{DDADBC00-CB86-407E-AF21-FA32744151A0}"/>
            </a:ext>
          </a:extLst>
        </xdr:cNvPr>
        <xdr:cNvCxnSpPr/>
      </xdr:nvCxnSpPr>
      <xdr:spPr>
        <a:xfrm flipV="1">
          <a:off x="942911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xmlns="" id="{F54D900F-766E-43C1-AB64-36535D6CDBD2}"/>
            </a:ext>
          </a:extLst>
        </xdr:cNvPr>
        <xdr:cNvSpPr txBox="1"/>
      </xdr:nvSpPr>
      <xdr:spPr>
        <a:xfrm>
          <a:off x="946785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xmlns="" id="{D62CEA68-B4CE-43F2-816D-ADDF4166F072}"/>
            </a:ext>
          </a:extLst>
        </xdr:cNvPr>
        <xdr:cNvCxnSpPr/>
      </xdr:nvCxnSpPr>
      <xdr:spPr>
        <a:xfrm>
          <a:off x="9356090" y="110451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xmlns="" id="{B1191A92-8BE1-4597-A319-D6ABE3EB1247}"/>
            </a:ext>
          </a:extLst>
        </xdr:cNvPr>
        <xdr:cNvSpPr txBox="1"/>
      </xdr:nvSpPr>
      <xdr:spPr>
        <a:xfrm>
          <a:off x="946785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xmlns="" id="{E1401F7B-A505-4554-8402-C43EED478873}"/>
            </a:ext>
          </a:extLst>
        </xdr:cNvPr>
        <xdr:cNvCxnSpPr/>
      </xdr:nvCxnSpPr>
      <xdr:spPr>
        <a:xfrm>
          <a:off x="9356090" y="97745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xmlns="" id="{78E9745D-16FD-4B52-9063-7F6E51847362}"/>
            </a:ext>
          </a:extLst>
        </xdr:cNvPr>
        <xdr:cNvSpPr txBox="1"/>
      </xdr:nvSpPr>
      <xdr:spPr>
        <a:xfrm>
          <a:off x="9467850" y="1063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xmlns="" id="{70071F58-92C0-490C-98DD-51A729DD2EA6}"/>
            </a:ext>
          </a:extLst>
        </xdr:cNvPr>
        <xdr:cNvSpPr/>
      </xdr:nvSpPr>
      <xdr:spPr>
        <a:xfrm>
          <a:off x="9394190" y="1077302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xmlns="" id="{76836D58-24B3-4801-9C00-88922B8B7F95}"/>
            </a:ext>
          </a:extLst>
        </xdr:cNvPr>
        <xdr:cNvSpPr/>
      </xdr:nvSpPr>
      <xdr:spPr>
        <a:xfrm>
          <a:off x="8632190" y="10790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xmlns="" id="{DA58F228-E328-4942-B17D-15D854476B51}"/>
            </a:ext>
          </a:extLst>
        </xdr:cNvPr>
        <xdr:cNvSpPr/>
      </xdr:nvSpPr>
      <xdr:spPr>
        <a:xfrm>
          <a:off x="7846060" y="1076464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xmlns="" id="{4E4E49E6-A6C7-48A5-AB9F-CA334A86B584}"/>
            </a:ext>
          </a:extLst>
        </xdr:cNvPr>
        <xdr:cNvSpPr/>
      </xdr:nvSpPr>
      <xdr:spPr>
        <a:xfrm>
          <a:off x="7029450" y="10761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xmlns="" id="{DD38F91D-E208-49A2-BA4E-03448E2D09A8}"/>
            </a:ext>
          </a:extLst>
        </xdr:cNvPr>
        <xdr:cNvSpPr/>
      </xdr:nvSpPr>
      <xdr:spPr>
        <a:xfrm>
          <a:off x="6231890" y="107147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0D47FFFA-A67C-4738-8DA4-9AA58FEE613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D4CF55FE-9659-4CB7-8463-C4DA547D837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9C2505E6-512B-437C-916F-3E09E3C44FE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C0A47340-95E2-44C6-A18E-F99228279F93}"/>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E48046EE-F36E-4BA2-B562-B925583F1F7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74549</xdr:rowOff>
    </xdr:from>
    <xdr:to>
      <xdr:col>55</xdr:col>
      <xdr:colOff>50800</xdr:colOff>
      <xdr:row>64</xdr:row>
      <xdr:rowOff>4699</xdr:rowOff>
    </xdr:to>
    <xdr:sp macro="" textlink="">
      <xdr:nvSpPr>
        <xdr:cNvPr id="146" name="楕円 145">
          <a:extLst>
            <a:ext uri="{FF2B5EF4-FFF2-40B4-BE49-F238E27FC236}">
              <a16:creationId xmlns:a16="http://schemas.microsoft.com/office/drawing/2014/main" xmlns="" id="{16EABFB2-8FAA-4C26-95B8-F686616273B1}"/>
            </a:ext>
          </a:extLst>
        </xdr:cNvPr>
        <xdr:cNvSpPr/>
      </xdr:nvSpPr>
      <xdr:spPr>
        <a:xfrm>
          <a:off x="9394190" y="1087589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160926</xdr:rowOff>
    </xdr:from>
    <xdr:ext cx="469744" cy="259045"/>
    <xdr:sp macro="" textlink="">
      <xdr:nvSpPr>
        <xdr:cNvPr id="147" name="【体育館・プール】&#10;一人当たり面積該当値テキスト">
          <a:extLst>
            <a:ext uri="{FF2B5EF4-FFF2-40B4-BE49-F238E27FC236}">
              <a16:creationId xmlns:a16="http://schemas.microsoft.com/office/drawing/2014/main" xmlns="" id="{B8D1CA56-DACB-4F36-BD42-E45156AFBE46}"/>
            </a:ext>
          </a:extLst>
        </xdr:cNvPr>
        <xdr:cNvSpPr txBox="1"/>
      </xdr:nvSpPr>
      <xdr:spPr>
        <a:xfrm>
          <a:off x="9467850" y="107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76835</xdr:rowOff>
    </xdr:from>
    <xdr:to>
      <xdr:col>50</xdr:col>
      <xdr:colOff>165100</xdr:colOff>
      <xdr:row>64</xdr:row>
      <xdr:rowOff>6985</xdr:rowOff>
    </xdr:to>
    <xdr:sp macro="" textlink="">
      <xdr:nvSpPr>
        <xdr:cNvPr id="148" name="楕円 147">
          <a:extLst>
            <a:ext uri="{FF2B5EF4-FFF2-40B4-BE49-F238E27FC236}">
              <a16:creationId xmlns:a16="http://schemas.microsoft.com/office/drawing/2014/main" xmlns="" id="{78E14264-5B5D-4DAA-BF1F-75721023484D}"/>
            </a:ext>
          </a:extLst>
        </xdr:cNvPr>
        <xdr:cNvSpPr/>
      </xdr:nvSpPr>
      <xdr:spPr>
        <a:xfrm>
          <a:off x="8632190" y="108781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125349</xdr:rowOff>
    </xdr:from>
    <xdr:to>
      <xdr:col>55</xdr:col>
      <xdr:colOff>0</xdr:colOff>
      <xdr:row>63</xdr:row>
      <xdr:rowOff>127635</xdr:rowOff>
    </xdr:to>
    <xdr:cxnSp macro="">
      <xdr:nvCxnSpPr>
        <xdr:cNvPr id="149" name="直線コネクタ 148">
          <a:extLst>
            <a:ext uri="{FF2B5EF4-FFF2-40B4-BE49-F238E27FC236}">
              <a16:creationId xmlns:a16="http://schemas.microsoft.com/office/drawing/2014/main" xmlns="" id="{AA9C3EF7-C40C-4DC2-A1E2-5CC4ECB11823}"/>
            </a:ext>
          </a:extLst>
        </xdr:cNvPr>
        <xdr:cNvCxnSpPr/>
      </xdr:nvCxnSpPr>
      <xdr:spPr>
        <a:xfrm flipV="1">
          <a:off x="8686800" y="10928604"/>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79121</xdr:rowOff>
    </xdr:from>
    <xdr:to>
      <xdr:col>46</xdr:col>
      <xdr:colOff>38100</xdr:colOff>
      <xdr:row>64</xdr:row>
      <xdr:rowOff>9271</xdr:rowOff>
    </xdr:to>
    <xdr:sp macro="" textlink="">
      <xdr:nvSpPr>
        <xdr:cNvPr id="150" name="楕円 149">
          <a:extLst>
            <a:ext uri="{FF2B5EF4-FFF2-40B4-BE49-F238E27FC236}">
              <a16:creationId xmlns:a16="http://schemas.microsoft.com/office/drawing/2014/main" xmlns="" id="{FB445387-188B-462C-A743-882352A66E46}"/>
            </a:ext>
          </a:extLst>
        </xdr:cNvPr>
        <xdr:cNvSpPr/>
      </xdr:nvSpPr>
      <xdr:spPr>
        <a:xfrm>
          <a:off x="7846060" y="108804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127635</xdr:rowOff>
    </xdr:from>
    <xdr:to>
      <xdr:col>50</xdr:col>
      <xdr:colOff>114300</xdr:colOff>
      <xdr:row>63</xdr:row>
      <xdr:rowOff>129921</xdr:rowOff>
    </xdr:to>
    <xdr:cxnSp macro="">
      <xdr:nvCxnSpPr>
        <xdr:cNvPr id="151" name="直線コネクタ 150">
          <a:extLst>
            <a:ext uri="{FF2B5EF4-FFF2-40B4-BE49-F238E27FC236}">
              <a16:creationId xmlns:a16="http://schemas.microsoft.com/office/drawing/2014/main" xmlns="" id="{8EB3F0CA-E2AB-456D-876D-9C86CEC51E1D}"/>
            </a:ext>
          </a:extLst>
        </xdr:cNvPr>
        <xdr:cNvCxnSpPr/>
      </xdr:nvCxnSpPr>
      <xdr:spPr>
        <a:xfrm flipV="1">
          <a:off x="7889240" y="10932795"/>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81788</xdr:rowOff>
    </xdr:from>
    <xdr:to>
      <xdr:col>41</xdr:col>
      <xdr:colOff>101600</xdr:colOff>
      <xdr:row>64</xdr:row>
      <xdr:rowOff>11938</xdr:rowOff>
    </xdr:to>
    <xdr:sp macro="" textlink="">
      <xdr:nvSpPr>
        <xdr:cNvPr id="152" name="楕円 151">
          <a:extLst>
            <a:ext uri="{FF2B5EF4-FFF2-40B4-BE49-F238E27FC236}">
              <a16:creationId xmlns:a16="http://schemas.microsoft.com/office/drawing/2014/main" xmlns="" id="{23CD983C-A689-4C1A-8BF3-D68FE342B1E3}"/>
            </a:ext>
          </a:extLst>
        </xdr:cNvPr>
        <xdr:cNvSpPr/>
      </xdr:nvSpPr>
      <xdr:spPr>
        <a:xfrm>
          <a:off x="7029450" y="108850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129921</xdr:rowOff>
    </xdr:from>
    <xdr:to>
      <xdr:col>45</xdr:col>
      <xdr:colOff>177800</xdr:colOff>
      <xdr:row>63</xdr:row>
      <xdr:rowOff>132588</xdr:rowOff>
    </xdr:to>
    <xdr:cxnSp macro="">
      <xdr:nvCxnSpPr>
        <xdr:cNvPr id="153" name="直線コネクタ 152">
          <a:extLst>
            <a:ext uri="{FF2B5EF4-FFF2-40B4-BE49-F238E27FC236}">
              <a16:creationId xmlns:a16="http://schemas.microsoft.com/office/drawing/2014/main" xmlns="" id="{F1CDD7A0-35FC-495A-8AC3-1411AAEDA653}"/>
            </a:ext>
          </a:extLst>
        </xdr:cNvPr>
        <xdr:cNvCxnSpPr/>
      </xdr:nvCxnSpPr>
      <xdr:spPr>
        <a:xfrm flipV="1">
          <a:off x="7084060" y="10935081"/>
          <a:ext cx="80518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83312</xdr:rowOff>
    </xdr:from>
    <xdr:to>
      <xdr:col>36</xdr:col>
      <xdr:colOff>165100</xdr:colOff>
      <xdr:row>64</xdr:row>
      <xdr:rowOff>13462</xdr:rowOff>
    </xdr:to>
    <xdr:sp macro="" textlink="">
      <xdr:nvSpPr>
        <xdr:cNvPr id="154" name="楕円 153">
          <a:extLst>
            <a:ext uri="{FF2B5EF4-FFF2-40B4-BE49-F238E27FC236}">
              <a16:creationId xmlns:a16="http://schemas.microsoft.com/office/drawing/2014/main" xmlns="" id="{2D082985-F6BB-4CF8-A2DA-385ABF75CB2D}"/>
            </a:ext>
          </a:extLst>
        </xdr:cNvPr>
        <xdr:cNvSpPr/>
      </xdr:nvSpPr>
      <xdr:spPr>
        <a:xfrm>
          <a:off x="6231890" y="1088656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132588</xdr:rowOff>
    </xdr:from>
    <xdr:to>
      <xdr:col>41</xdr:col>
      <xdr:colOff>50800</xdr:colOff>
      <xdr:row>63</xdr:row>
      <xdr:rowOff>134112</xdr:rowOff>
    </xdr:to>
    <xdr:cxnSp macro="">
      <xdr:nvCxnSpPr>
        <xdr:cNvPr id="155" name="直線コネクタ 154">
          <a:extLst>
            <a:ext uri="{FF2B5EF4-FFF2-40B4-BE49-F238E27FC236}">
              <a16:creationId xmlns:a16="http://schemas.microsoft.com/office/drawing/2014/main" xmlns="" id="{F6BDD4B9-8597-46C1-810B-21F9B9CD0987}"/>
            </a:ext>
          </a:extLst>
        </xdr:cNvPr>
        <xdr:cNvCxnSpPr/>
      </xdr:nvCxnSpPr>
      <xdr:spPr>
        <a:xfrm flipV="1">
          <a:off x="6286500" y="1093774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xmlns="" id="{1C1B4A7A-402D-4B94-A611-5C461671C3DA}"/>
            </a:ext>
          </a:extLst>
        </xdr:cNvPr>
        <xdr:cNvSpPr txBox="1"/>
      </xdr:nvSpPr>
      <xdr:spPr>
        <a:xfrm>
          <a:off x="845446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a16="http://schemas.microsoft.com/office/drawing/2014/main" xmlns="" id="{89E7ABF1-C984-404D-ABAF-DF06316826D4}"/>
            </a:ext>
          </a:extLst>
        </xdr:cNvPr>
        <xdr:cNvSpPr txBox="1"/>
      </xdr:nvSpPr>
      <xdr:spPr>
        <a:xfrm>
          <a:off x="767341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a16="http://schemas.microsoft.com/office/drawing/2014/main" xmlns="" id="{B37185D4-7FE2-40E4-A3BB-06553BC67715}"/>
            </a:ext>
          </a:extLst>
        </xdr:cNvPr>
        <xdr:cNvSpPr txBox="1"/>
      </xdr:nvSpPr>
      <xdr:spPr>
        <a:xfrm>
          <a:off x="68663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xmlns="" id="{9FE268D2-F8C5-4D43-9047-EB2389966EA6}"/>
            </a:ext>
          </a:extLst>
        </xdr:cNvPr>
        <xdr:cNvSpPr txBox="1"/>
      </xdr:nvSpPr>
      <xdr:spPr>
        <a:xfrm>
          <a:off x="6068772"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169562</xdr:rowOff>
    </xdr:from>
    <xdr:ext cx="469744" cy="259045"/>
    <xdr:sp macro="" textlink="">
      <xdr:nvSpPr>
        <xdr:cNvPr id="160" name="n_1mainValue【体育館・プール】&#10;一人当たり面積">
          <a:extLst>
            <a:ext uri="{FF2B5EF4-FFF2-40B4-BE49-F238E27FC236}">
              <a16:creationId xmlns:a16="http://schemas.microsoft.com/office/drawing/2014/main" xmlns="" id="{12FB5B8A-8809-44F5-92B5-ED3A377860A1}"/>
            </a:ext>
          </a:extLst>
        </xdr:cNvPr>
        <xdr:cNvSpPr txBox="1"/>
      </xdr:nvSpPr>
      <xdr:spPr>
        <a:xfrm>
          <a:off x="8454467" y="1097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398</xdr:rowOff>
    </xdr:from>
    <xdr:ext cx="469744" cy="259045"/>
    <xdr:sp macro="" textlink="">
      <xdr:nvSpPr>
        <xdr:cNvPr id="161" name="n_2mainValue【体育館・プール】&#10;一人当たり面積">
          <a:extLst>
            <a:ext uri="{FF2B5EF4-FFF2-40B4-BE49-F238E27FC236}">
              <a16:creationId xmlns:a16="http://schemas.microsoft.com/office/drawing/2014/main" xmlns="" id="{A6C80E8D-8957-4405-8990-4E84FE699308}"/>
            </a:ext>
          </a:extLst>
        </xdr:cNvPr>
        <xdr:cNvSpPr txBox="1"/>
      </xdr:nvSpPr>
      <xdr:spPr>
        <a:xfrm>
          <a:off x="7673417" y="109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3065</xdr:rowOff>
    </xdr:from>
    <xdr:ext cx="469744" cy="259045"/>
    <xdr:sp macro="" textlink="">
      <xdr:nvSpPr>
        <xdr:cNvPr id="162" name="n_3mainValue【体育館・プール】&#10;一人当たり面積">
          <a:extLst>
            <a:ext uri="{FF2B5EF4-FFF2-40B4-BE49-F238E27FC236}">
              <a16:creationId xmlns:a16="http://schemas.microsoft.com/office/drawing/2014/main" xmlns="" id="{450D978A-782C-4C32-BF6B-7C83CA50ED60}"/>
            </a:ext>
          </a:extLst>
        </xdr:cNvPr>
        <xdr:cNvSpPr txBox="1"/>
      </xdr:nvSpPr>
      <xdr:spPr>
        <a:xfrm>
          <a:off x="6866332"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4589</xdr:rowOff>
    </xdr:from>
    <xdr:ext cx="469744" cy="259045"/>
    <xdr:sp macro="" textlink="">
      <xdr:nvSpPr>
        <xdr:cNvPr id="163" name="n_4mainValue【体育館・プール】&#10;一人当たり面積">
          <a:extLst>
            <a:ext uri="{FF2B5EF4-FFF2-40B4-BE49-F238E27FC236}">
              <a16:creationId xmlns:a16="http://schemas.microsoft.com/office/drawing/2014/main" xmlns="" id="{2A665C07-A51F-4463-BCFC-7EDE0B5A976E}"/>
            </a:ext>
          </a:extLst>
        </xdr:cNvPr>
        <xdr:cNvSpPr txBox="1"/>
      </xdr:nvSpPr>
      <xdr:spPr>
        <a:xfrm>
          <a:off x="6068772"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xmlns="" id="{43E9D8B7-BAAC-469F-99F9-EC00768ED02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xmlns="" id="{E4F3E023-7962-4F14-83BE-08E6C05066E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xmlns="" id="{5A8A4FA4-019A-40F0-BCC8-D4064BB9FA9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xmlns="" id="{080F7B96-50B2-4564-8349-FCBBB3496E0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xmlns="" id="{53B9D1BB-7F94-48F5-A91A-8746E1C8202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xmlns="" id="{D4230420-3D33-4413-9B50-448509B3C21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xmlns="" id="{AD8FFFA7-6BA7-44D5-A2CD-CA40AF28970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xmlns="" id="{963EDC39-F468-4B70-AEEF-A5B21CB366D2}"/>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xmlns="" id="{61A3713E-6001-4C7D-924F-97D341E1BCA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xmlns="" id="{EC2A3BEB-2849-4720-B274-02500573AAB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xmlns="" id="{0C5F6635-7B19-4F46-B71F-11D744BFA09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xmlns="" id="{916DB7DA-85AD-4D7C-BBCF-AE003DB95225}"/>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xmlns="" id="{8D217DDA-A46A-461B-B551-7FB1051218D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xmlns="" id="{61D2F76B-DC47-497B-9E89-B472FE1C17CA}"/>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xmlns="" id="{827B8902-094B-49AE-A503-694D8DA48AF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xmlns="" id="{24AF6E10-20C8-4779-A4B0-BE345AAF3DE5}"/>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xmlns="" id="{9E393B0D-FB05-446F-AE99-5BC2CDFC6817}"/>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xmlns="" id="{0D4B52A7-524B-4C68-9141-1C0A135315A2}"/>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xmlns="" id="{DA4D28C2-D474-4AE6-8515-4EBE63D6F4D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xmlns="" id="{BDEF291C-0B55-46E5-B528-80F84599D80A}"/>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xmlns="" id="{18E91C5C-D0FA-486E-8781-11AA66F6547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xmlns="" id="{A4991032-CDFB-41CD-9E43-2D93B3B8C1D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xmlns="" id="{DC06489B-1ACB-4FF3-9959-9533FECD80E8}"/>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xmlns="" id="{EE69FC52-8289-4DA1-AF55-C8DE6B06543D}"/>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a:extLst>
            <a:ext uri="{FF2B5EF4-FFF2-40B4-BE49-F238E27FC236}">
              <a16:creationId xmlns:a16="http://schemas.microsoft.com/office/drawing/2014/main" xmlns="" id="{6FF82837-FBF4-4634-A4EF-33B48256B93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a:extLst>
            <a:ext uri="{FF2B5EF4-FFF2-40B4-BE49-F238E27FC236}">
              <a16:creationId xmlns:a16="http://schemas.microsoft.com/office/drawing/2014/main" xmlns="" id="{02A7BC47-4415-4F1E-BED7-9E1FC85FF06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a:extLst>
            <a:ext uri="{FF2B5EF4-FFF2-40B4-BE49-F238E27FC236}">
              <a16:creationId xmlns:a16="http://schemas.microsoft.com/office/drawing/2014/main" xmlns="" id="{85347721-C6DA-42DA-B82C-78448E29F93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a:extLst>
            <a:ext uri="{FF2B5EF4-FFF2-40B4-BE49-F238E27FC236}">
              <a16:creationId xmlns:a16="http://schemas.microsoft.com/office/drawing/2014/main" xmlns="" id="{05F9D20A-6F51-4CA8-81B4-79F00388EAA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a:extLst>
            <a:ext uri="{FF2B5EF4-FFF2-40B4-BE49-F238E27FC236}">
              <a16:creationId xmlns:a16="http://schemas.microsoft.com/office/drawing/2014/main" xmlns="" id="{88207D7E-058B-4058-97F0-2F216DB8963B}"/>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a:extLst>
            <a:ext uri="{FF2B5EF4-FFF2-40B4-BE49-F238E27FC236}">
              <a16:creationId xmlns:a16="http://schemas.microsoft.com/office/drawing/2014/main" xmlns="" id="{8B7CFBE9-E137-4F50-B5DF-90C41DA08BD1}"/>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a:extLst>
            <a:ext uri="{FF2B5EF4-FFF2-40B4-BE49-F238E27FC236}">
              <a16:creationId xmlns:a16="http://schemas.microsoft.com/office/drawing/2014/main" xmlns="" id="{F0300A1E-C5DF-4CD3-83C4-AFEE3DC7A14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a:extLst>
            <a:ext uri="{FF2B5EF4-FFF2-40B4-BE49-F238E27FC236}">
              <a16:creationId xmlns:a16="http://schemas.microsoft.com/office/drawing/2014/main" xmlns="" id="{E7A64061-7D6E-4D7A-B177-C8FBC6C4DC11}"/>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a:extLst>
            <a:ext uri="{FF2B5EF4-FFF2-40B4-BE49-F238E27FC236}">
              <a16:creationId xmlns:a16="http://schemas.microsoft.com/office/drawing/2014/main" xmlns="" id="{22932E0F-DE5D-43E2-ADFD-4883982794E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a:extLst>
            <a:ext uri="{FF2B5EF4-FFF2-40B4-BE49-F238E27FC236}">
              <a16:creationId xmlns:a16="http://schemas.microsoft.com/office/drawing/2014/main" xmlns="" id="{86861AD9-58FE-4BA4-B4E4-5418B4F5611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a:extLst>
            <a:ext uri="{FF2B5EF4-FFF2-40B4-BE49-F238E27FC236}">
              <a16:creationId xmlns:a16="http://schemas.microsoft.com/office/drawing/2014/main" xmlns="" id="{78DE4715-25C3-4725-919B-FE371CBC83B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a:extLst>
            <a:ext uri="{FF2B5EF4-FFF2-40B4-BE49-F238E27FC236}">
              <a16:creationId xmlns:a16="http://schemas.microsoft.com/office/drawing/2014/main" xmlns="" id="{87C56BF3-2677-467F-8D7C-9C224D32E7CC}"/>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a:extLst>
            <a:ext uri="{FF2B5EF4-FFF2-40B4-BE49-F238E27FC236}">
              <a16:creationId xmlns:a16="http://schemas.microsoft.com/office/drawing/2014/main" xmlns="" id="{E0372916-9949-4080-A88C-4811BD1D8BE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a:extLst>
            <a:ext uri="{FF2B5EF4-FFF2-40B4-BE49-F238E27FC236}">
              <a16:creationId xmlns:a16="http://schemas.microsoft.com/office/drawing/2014/main" xmlns="" id="{2B9A5A7A-465A-461E-9285-2D2929E478CF}"/>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a:extLst>
            <a:ext uri="{FF2B5EF4-FFF2-40B4-BE49-F238E27FC236}">
              <a16:creationId xmlns:a16="http://schemas.microsoft.com/office/drawing/2014/main" xmlns="" id="{28E05BF4-6E88-4335-878E-F4DEAC216686}"/>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a:extLst>
            <a:ext uri="{FF2B5EF4-FFF2-40B4-BE49-F238E27FC236}">
              <a16:creationId xmlns:a16="http://schemas.microsoft.com/office/drawing/2014/main" xmlns="" id="{3E1DEEA8-29B7-4DAA-8B25-5CAF5E64E2C1}"/>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4" name="テキスト ボックス 203">
          <a:extLst>
            <a:ext uri="{FF2B5EF4-FFF2-40B4-BE49-F238E27FC236}">
              <a16:creationId xmlns:a16="http://schemas.microsoft.com/office/drawing/2014/main" xmlns="" id="{B20789FE-0741-4673-8F73-87B2A9F5320D}"/>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5" name="直線コネクタ 204">
          <a:extLst>
            <a:ext uri="{FF2B5EF4-FFF2-40B4-BE49-F238E27FC236}">
              <a16:creationId xmlns:a16="http://schemas.microsoft.com/office/drawing/2014/main" xmlns="" id="{E191779A-545C-41AE-8C3D-ABD20B1756A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6" name="テキスト ボックス 205">
          <a:extLst>
            <a:ext uri="{FF2B5EF4-FFF2-40B4-BE49-F238E27FC236}">
              <a16:creationId xmlns:a16="http://schemas.microsoft.com/office/drawing/2014/main" xmlns="" id="{7F0C8B87-2F82-4A37-B0E0-1FE71CE6AB09}"/>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7" name="直線コネクタ 206">
          <a:extLst>
            <a:ext uri="{FF2B5EF4-FFF2-40B4-BE49-F238E27FC236}">
              <a16:creationId xmlns:a16="http://schemas.microsoft.com/office/drawing/2014/main" xmlns="" id="{DD4767CF-03CA-401A-81C3-E460E7F940E0}"/>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8" name="テキスト ボックス 207">
          <a:extLst>
            <a:ext uri="{FF2B5EF4-FFF2-40B4-BE49-F238E27FC236}">
              <a16:creationId xmlns:a16="http://schemas.microsoft.com/office/drawing/2014/main" xmlns="" id="{63A1479C-410A-4DC4-AF79-C02272D90D0D}"/>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9" name="直線コネクタ 208">
          <a:extLst>
            <a:ext uri="{FF2B5EF4-FFF2-40B4-BE49-F238E27FC236}">
              <a16:creationId xmlns:a16="http://schemas.microsoft.com/office/drawing/2014/main" xmlns="" id="{745B4826-4D9D-4B88-9C80-2C23C439AE52}"/>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0" name="テキスト ボックス 209">
          <a:extLst>
            <a:ext uri="{FF2B5EF4-FFF2-40B4-BE49-F238E27FC236}">
              <a16:creationId xmlns:a16="http://schemas.microsoft.com/office/drawing/2014/main" xmlns="" id="{63135522-4FE7-4D5A-8587-787092B304A9}"/>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1" name="直線コネクタ 210">
          <a:extLst>
            <a:ext uri="{FF2B5EF4-FFF2-40B4-BE49-F238E27FC236}">
              <a16:creationId xmlns:a16="http://schemas.microsoft.com/office/drawing/2014/main" xmlns="" id="{E26865C2-5EC9-4BF1-A236-920007759CF0}"/>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2" name="テキスト ボックス 211">
          <a:extLst>
            <a:ext uri="{FF2B5EF4-FFF2-40B4-BE49-F238E27FC236}">
              <a16:creationId xmlns:a16="http://schemas.microsoft.com/office/drawing/2014/main" xmlns="" id="{5C33B8BB-BF63-4EF2-B9B1-05333F11547A}"/>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3" name="直線コネクタ 212">
          <a:extLst>
            <a:ext uri="{FF2B5EF4-FFF2-40B4-BE49-F238E27FC236}">
              <a16:creationId xmlns:a16="http://schemas.microsoft.com/office/drawing/2014/main" xmlns="" id="{F2C03FB7-C351-459B-A502-6B0F4A4EF406}"/>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4" name="テキスト ボックス 213">
          <a:extLst>
            <a:ext uri="{FF2B5EF4-FFF2-40B4-BE49-F238E27FC236}">
              <a16:creationId xmlns:a16="http://schemas.microsoft.com/office/drawing/2014/main" xmlns="" id="{2DD12B4F-AE29-4E6D-A181-889D7DE383A3}"/>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5" name="直線コネクタ 214">
          <a:extLst>
            <a:ext uri="{FF2B5EF4-FFF2-40B4-BE49-F238E27FC236}">
              <a16:creationId xmlns:a16="http://schemas.microsoft.com/office/drawing/2014/main" xmlns="" id="{8906B45F-6189-475B-9FE9-9D3724FDF091}"/>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6" name="テキスト ボックス 215">
          <a:extLst>
            <a:ext uri="{FF2B5EF4-FFF2-40B4-BE49-F238E27FC236}">
              <a16:creationId xmlns:a16="http://schemas.microsoft.com/office/drawing/2014/main" xmlns="" id="{453C9176-DD25-4176-AC49-B6B5C11FCA58}"/>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7" name="直線コネクタ 216">
          <a:extLst>
            <a:ext uri="{FF2B5EF4-FFF2-40B4-BE49-F238E27FC236}">
              <a16:creationId xmlns:a16="http://schemas.microsoft.com/office/drawing/2014/main" xmlns="" id="{D3141C6E-07A3-4B14-AB35-11DD372F45A8}"/>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8" name="テキスト ボックス 217">
          <a:extLst>
            <a:ext uri="{FF2B5EF4-FFF2-40B4-BE49-F238E27FC236}">
              <a16:creationId xmlns:a16="http://schemas.microsoft.com/office/drawing/2014/main" xmlns="" id="{0B5605D2-94DD-4E52-B704-E93471E2C1D7}"/>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9" name="直線コネクタ 218">
          <a:extLst>
            <a:ext uri="{FF2B5EF4-FFF2-40B4-BE49-F238E27FC236}">
              <a16:creationId xmlns:a16="http://schemas.microsoft.com/office/drawing/2014/main" xmlns="" id="{125B373B-B3C5-44DF-A22B-B0523391FD1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xmlns="" id="{A8277C5B-2294-4211-84CA-FAD3287186E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221" name="直線コネクタ 220">
          <a:extLst>
            <a:ext uri="{FF2B5EF4-FFF2-40B4-BE49-F238E27FC236}">
              <a16:creationId xmlns:a16="http://schemas.microsoft.com/office/drawing/2014/main" xmlns="" id="{48ACA195-EA09-402C-9A5B-EC7E110BCE02}"/>
            </a:ext>
          </a:extLst>
        </xdr:cNvPr>
        <xdr:cNvCxnSpPr/>
      </xdr:nvCxnSpPr>
      <xdr:spPr>
        <a:xfrm flipV="1">
          <a:off x="14703424" y="5703298"/>
          <a:ext cx="0" cy="159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xmlns="" id="{FF018223-85C7-46A4-B4C3-CDBB22741216}"/>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3" name="直線コネクタ 222">
          <a:extLst>
            <a:ext uri="{FF2B5EF4-FFF2-40B4-BE49-F238E27FC236}">
              <a16:creationId xmlns:a16="http://schemas.microsoft.com/office/drawing/2014/main" xmlns="" id="{5119EC14-B179-458C-BCB4-F24495FEB265}"/>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224" name="【一般廃棄物処理施設】&#10;有形固定資産減価償却率最大値テキスト">
          <a:extLst>
            <a:ext uri="{FF2B5EF4-FFF2-40B4-BE49-F238E27FC236}">
              <a16:creationId xmlns:a16="http://schemas.microsoft.com/office/drawing/2014/main" xmlns="" id="{11EE0A70-A6D2-427C-AD79-CD31C6745599}"/>
            </a:ext>
          </a:extLst>
        </xdr:cNvPr>
        <xdr:cNvSpPr txBox="1"/>
      </xdr:nvSpPr>
      <xdr:spPr>
        <a:xfrm>
          <a:off x="14742160" y="5478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225" name="直線コネクタ 224">
          <a:extLst>
            <a:ext uri="{FF2B5EF4-FFF2-40B4-BE49-F238E27FC236}">
              <a16:creationId xmlns:a16="http://schemas.microsoft.com/office/drawing/2014/main" xmlns="" id="{404B38C3-CBF0-446B-BA91-33D8E4011869}"/>
            </a:ext>
          </a:extLst>
        </xdr:cNvPr>
        <xdr:cNvCxnSpPr/>
      </xdr:nvCxnSpPr>
      <xdr:spPr>
        <a:xfrm>
          <a:off x="14611350" y="5703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xmlns="" id="{96456BC2-41D2-4AB4-AF73-D5D9ACB078BA}"/>
            </a:ext>
          </a:extLst>
        </xdr:cNvPr>
        <xdr:cNvSpPr txBox="1"/>
      </xdr:nvSpPr>
      <xdr:spPr>
        <a:xfrm>
          <a:off x="14742160" y="6341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227" name="フローチャート: 判断 226">
          <a:extLst>
            <a:ext uri="{FF2B5EF4-FFF2-40B4-BE49-F238E27FC236}">
              <a16:creationId xmlns:a16="http://schemas.microsoft.com/office/drawing/2014/main" xmlns="" id="{3F2C2DDC-72E3-44B4-9AD0-CBBB8256ACEC}"/>
            </a:ext>
          </a:extLst>
        </xdr:cNvPr>
        <xdr:cNvSpPr/>
      </xdr:nvSpPr>
      <xdr:spPr>
        <a:xfrm>
          <a:off x="14649450" y="6484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228" name="フローチャート: 判断 227">
          <a:extLst>
            <a:ext uri="{FF2B5EF4-FFF2-40B4-BE49-F238E27FC236}">
              <a16:creationId xmlns:a16="http://schemas.microsoft.com/office/drawing/2014/main" xmlns="" id="{32DCAA9B-E2FC-4C75-9A13-52790B05B73E}"/>
            </a:ext>
          </a:extLst>
        </xdr:cNvPr>
        <xdr:cNvSpPr/>
      </xdr:nvSpPr>
      <xdr:spPr>
        <a:xfrm>
          <a:off x="13887450" y="65753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229" name="フローチャート: 判断 228">
          <a:extLst>
            <a:ext uri="{FF2B5EF4-FFF2-40B4-BE49-F238E27FC236}">
              <a16:creationId xmlns:a16="http://schemas.microsoft.com/office/drawing/2014/main" xmlns="" id="{C2337944-B209-44B1-9009-6BC66F04551B}"/>
            </a:ext>
          </a:extLst>
        </xdr:cNvPr>
        <xdr:cNvSpPr/>
      </xdr:nvSpPr>
      <xdr:spPr>
        <a:xfrm>
          <a:off x="13089890" y="66101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230" name="フローチャート: 判断 229">
          <a:extLst>
            <a:ext uri="{FF2B5EF4-FFF2-40B4-BE49-F238E27FC236}">
              <a16:creationId xmlns:a16="http://schemas.microsoft.com/office/drawing/2014/main" xmlns="" id="{E4C9E8B6-AB09-4951-8B94-1C5229BE7741}"/>
            </a:ext>
          </a:extLst>
        </xdr:cNvPr>
        <xdr:cNvSpPr/>
      </xdr:nvSpPr>
      <xdr:spPr>
        <a:xfrm>
          <a:off x="123037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231" name="フローチャート: 判断 230">
          <a:extLst>
            <a:ext uri="{FF2B5EF4-FFF2-40B4-BE49-F238E27FC236}">
              <a16:creationId xmlns:a16="http://schemas.microsoft.com/office/drawing/2014/main" xmlns="" id="{46B1AF31-373D-432B-9A06-7403261278AF}"/>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xmlns="" id="{8A7AB1A4-F367-4977-8357-B192FF64F76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xmlns="" id="{5F1B1672-513C-4921-8267-17224B5F14C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xmlns="" id="{1AF5C411-DE59-4866-848F-69318D1673F7}"/>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xmlns="" id="{BA83BEEA-0350-4666-B01D-8B7E0E9AF1B7}"/>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xmlns="" id="{C4A41114-BF6D-4DF1-837C-58F3F5C2E7F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97246</xdr:rowOff>
    </xdr:from>
    <xdr:to>
      <xdr:col>85</xdr:col>
      <xdr:colOff>177800</xdr:colOff>
      <xdr:row>40</xdr:row>
      <xdr:rowOff>27396</xdr:rowOff>
    </xdr:to>
    <xdr:sp macro="" textlink="">
      <xdr:nvSpPr>
        <xdr:cNvPr id="237" name="楕円 236">
          <a:extLst>
            <a:ext uri="{FF2B5EF4-FFF2-40B4-BE49-F238E27FC236}">
              <a16:creationId xmlns:a16="http://schemas.microsoft.com/office/drawing/2014/main" xmlns="" id="{E1530086-7CA7-4C3C-AA1F-556A79133B63}"/>
            </a:ext>
          </a:extLst>
        </xdr:cNvPr>
        <xdr:cNvSpPr/>
      </xdr:nvSpPr>
      <xdr:spPr>
        <a:xfrm>
          <a:off x="14649450" y="67799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75673</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xmlns="" id="{8AA817C2-AD98-4995-A74B-64FD9DC6FB60}"/>
            </a:ext>
          </a:extLst>
        </xdr:cNvPr>
        <xdr:cNvSpPr txBox="1"/>
      </xdr:nvSpPr>
      <xdr:spPr>
        <a:xfrm>
          <a:off x="14742160"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56424</xdr:rowOff>
    </xdr:from>
    <xdr:to>
      <xdr:col>81</xdr:col>
      <xdr:colOff>101600</xdr:colOff>
      <xdr:row>39</xdr:row>
      <xdr:rowOff>158024</xdr:rowOff>
    </xdr:to>
    <xdr:sp macro="" textlink="">
      <xdr:nvSpPr>
        <xdr:cNvPr id="239" name="楕円 238">
          <a:extLst>
            <a:ext uri="{FF2B5EF4-FFF2-40B4-BE49-F238E27FC236}">
              <a16:creationId xmlns:a16="http://schemas.microsoft.com/office/drawing/2014/main" xmlns="" id="{81E332A0-79BD-44D9-9610-FA944DF3A493}"/>
            </a:ext>
          </a:extLst>
        </xdr:cNvPr>
        <xdr:cNvSpPr/>
      </xdr:nvSpPr>
      <xdr:spPr>
        <a:xfrm>
          <a:off x="13887450" y="67467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107224</xdr:rowOff>
    </xdr:from>
    <xdr:to>
      <xdr:col>85</xdr:col>
      <xdr:colOff>127000</xdr:colOff>
      <xdr:row>39</xdr:row>
      <xdr:rowOff>148046</xdr:rowOff>
    </xdr:to>
    <xdr:cxnSp macro="">
      <xdr:nvCxnSpPr>
        <xdr:cNvPr id="240" name="直線コネクタ 239">
          <a:extLst>
            <a:ext uri="{FF2B5EF4-FFF2-40B4-BE49-F238E27FC236}">
              <a16:creationId xmlns:a16="http://schemas.microsoft.com/office/drawing/2014/main" xmlns="" id="{368E8B0F-2BF7-44FE-A0CA-69E6931E4EE9}"/>
            </a:ext>
          </a:extLst>
        </xdr:cNvPr>
        <xdr:cNvCxnSpPr/>
      </xdr:nvCxnSpPr>
      <xdr:spPr>
        <a:xfrm>
          <a:off x="13942060" y="6791869"/>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xdr:rowOff>
    </xdr:from>
    <xdr:to>
      <xdr:col>76</xdr:col>
      <xdr:colOff>165100</xdr:colOff>
      <xdr:row>39</xdr:row>
      <xdr:rowOff>112304</xdr:rowOff>
    </xdr:to>
    <xdr:sp macro="" textlink="">
      <xdr:nvSpPr>
        <xdr:cNvPr id="241" name="楕円 240">
          <a:extLst>
            <a:ext uri="{FF2B5EF4-FFF2-40B4-BE49-F238E27FC236}">
              <a16:creationId xmlns:a16="http://schemas.microsoft.com/office/drawing/2014/main" xmlns="" id="{30D342B6-DFB6-431B-9196-8A35E1A11689}"/>
            </a:ext>
          </a:extLst>
        </xdr:cNvPr>
        <xdr:cNvSpPr/>
      </xdr:nvSpPr>
      <xdr:spPr>
        <a:xfrm>
          <a:off x="13089890" y="669915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61504</xdr:rowOff>
    </xdr:from>
    <xdr:to>
      <xdr:col>81</xdr:col>
      <xdr:colOff>50800</xdr:colOff>
      <xdr:row>39</xdr:row>
      <xdr:rowOff>107224</xdr:rowOff>
    </xdr:to>
    <xdr:cxnSp macro="">
      <xdr:nvCxnSpPr>
        <xdr:cNvPr id="242" name="直線コネクタ 241">
          <a:extLst>
            <a:ext uri="{FF2B5EF4-FFF2-40B4-BE49-F238E27FC236}">
              <a16:creationId xmlns:a16="http://schemas.microsoft.com/office/drawing/2014/main" xmlns="" id="{851ED314-2B10-4DF0-9C82-F2B0A54A025A}"/>
            </a:ext>
          </a:extLst>
        </xdr:cNvPr>
        <xdr:cNvCxnSpPr/>
      </xdr:nvCxnSpPr>
      <xdr:spPr>
        <a:xfrm>
          <a:off x="13144500" y="6744244"/>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113574</xdr:rowOff>
    </xdr:from>
    <xdr:to>
      <xdr:col>72</xdr:col>
      <xdr:colOff>38100</xdr:colOff>
      <xdr:row>39</xdr:row>
      <xdr:rowOff>43724</xdr:rowOff>
    </xdr:to>
    <xdr:sp macro="" textlink="">
      <xdr:nvSpPr>
        <xdr:cNvPr id="243" name="楕円 242">
          <a:extLst>
            <a:ext uri="{FF2B5EF4-FFF2-40B4-BE49-F238E27FC236}">
              <a16:creationId xmlns:a16="http://schemas.microsoft.com/office/drawing/2014/main" xmlns="" id="{E839A25F-9561-4CFB-BCE0-D72938F6470A}"/>
            </a:ext>
          </a:extLst>
        </xdr:cNvPr>
        <xdr:cNvSpPr/>
      </xdr:nvSpPr>
      <xdr:spPr>
        <a:xfrm>
          <a:off x="12303760" y="662867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164374</xdr:rowOff>
    </xdr:from>
    <xdr:to>
      <xdr:col>76</xdr:col>
      <xdr:colOff>114300</xdr:colOff>
      <xdr:row>39</xdr:row>
      <xdr:rowOff>61504</xdr:rowOff>
    </xdr:to>
    <xdr:cxnSp macro="">
      <xdr:nvCxnSpPr>
        <xdr:cNvPr id="244" name="直線コネクタ 243">
          <a:extLst>
            <a:ext uri="{FF2B5EF4-FFF2-40B4-BE49-F238E27FC236}">
              <a16:creationId xmlns:a16="http://schemas.microsoft.com/office/drawing/2014/main" xmlns="" id="{DE50D438-8E05-456A-BA51-ED443AC2B720}"/>
            </a:ext>
          </a:extLst>
        </xdr:cNvPr>
        <xdr:cNvCxnSpPr/>
      </xdr:nvCxnSpPr>
      <xdr:spPr>
        <a:xfrm>
          <a:off x="12346940" y="6683284"/>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72753</xdr:rowOff>
    </xdr:from>
    <xdr:to>
      <xdr:col>67</xdr:col>
      <xdr:colOff>101600</xdr:colOff>
      <xdr:row>39</xdr:row>
      <xdr:rowOff>2903</xdr:rowOff>
    </xdr:to>
    <xdr:sp macro="" textlink="">
      <xdr:nvSpPr>
        <xdr:cNvPr id="245" name="楕円 244">
          <a:extLst>
            <a:ext uri="{FF2B5EF4-FFF2-40B4-BE49-F238E27FC236}">
              <a16:creationId xmlns:a16="http://schemas.microsoft.com/office/drawing/2014/main" xmlns="" id="{9B86B60D-B882-4971-A24A-075800F14190}"/>
            </a:ext>
          </a:extLst>
        </xdr:cNvPr>
        <xdr:cNvSpPr/>
      </xdr:nvSpPr>
      <xdr:spPr>
        <a:xfrm>
          <a:off x="11487150" y="65878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123553</xdr:rowOff>
    </xdr:from>
    <xdr:to>
      <xdr:col>71</xdr:col>
      <xdr:colOff>177800</xdr:colOff>
      <xdr:row>38</xdr:row>
      <xdr:rowOff>164374</xdr:rowOff>
    </xdr:to>
    <xdr:cxnSp macro="">
      <xdr:nvCxnSpPr>
        <xdr:cNvPr id="246" name="直線コネクタ 245">
          <a:extLst>
            <a:ext uri="{FF2B5EF4-FFF2-40B4-BE49-F238E27FC236}">
              <a16:creationId xmlns:a16="http://schemas.microsoft.com/office/drawing/2014/main" xmlns="" id="{074ABF41-4F4D-46DB-85E8-48B47A2EA753}"/>
            </a:ext>
          </a:extLst>
        </xdr:cNvPr>
        <xdr:cNvCxnSpPr/>
      </xdr:nvCxnSpPr>
      <xdr:spPr>
        <a:xfrm>
          <a:off x="11541760" y="6640558"/>
          <a:ext cx="80518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xmlns="" id="{C82AEE9B-D03D-4803-85F6-0A77874F7F16}"/>
            </a:ext>
          </a:extLst>
        </xdr:cNvPr>
        <xdr:cNvSpPr txBox="1"/>
      </xdr:nvSpPr>
      <xdr:spPr>
        <a:xfrm>
          <a:off x="1373823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xmlns="" id="{1961CD6A-5E02-4FF5-90B4-0A15B7CF4A43}"/>
            </a:ext>
          </a:extLst>
        </xdr:cNvPr>
        <xdr:cNvSpPr txBox="1"/>
      </xdr:nvSpPr>
      <xdr:spPr>
        <a:xfrm>
          <a:off x="12957184" y="639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xmlns="" id="{65280A59-BB20-4383-B8AA-C127E55B85CB}"/>
            </a:ext>
          </a:extLst>
        </xdr:cNvPr>
        <xdr:cNvSpPr txBox="1"/>
      </xdr:nvSpPr>
      <xdr:spPr>
        <a:xfrm>
          <a:off x="1217105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xmlns="" id="{9A490D10-5109-408D-8CBF-C5EC1580FA5B}"/>
            </a:ext>
          </a:extLst>
        </xdr:cNvPr>
        <xdr:cNvSpPr txBox="1"/>
      </xdr:nvSpPr>
      <xdr:spPr>
        <a:xfrm>
          <a:off x="11354444" y="629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149151</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xmlns="" id="{D4875804-4C8F-438E-9DBF-6036F5E97EE0}"/>
            </a:ext>
          </a:extLst>
        </xdr:cNvPr>
        <xdr:cNvSpPr txBox="1"/>
      </xdr:nvSpPr>
      <xdr:spPr>
        <a:xfrm>
          <a:off x="1373823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103431</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xmlns="" id="{582A514D-E645-4723-9B17-5FD773317F5A}"/>
            </a:ext>
          </a:extLst>
        </xdr:cNvPr>
        <xdr:cNvSpPr txBox="1"/>
      </xdr:nvSpPr>
      <xdr:spPr>
        <a:xfrm>
          <a:off x="12957184" y="678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34851</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xmlns="" id="{90F1FDEC-F53A-46D7-B44C-D45AA2A57DBB}"/>
            </a:ext>
          </a:extLst>
        </xdr:cNvPr>
        <xdr:cNvSpPr txBox="1"/>
      </xdr:nvSpPr>
      <xdr:spPr>
        <a:xfrm>
          <a:off x="1217105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xmlns="" id="{0C02D752-B3D1-4225-B641-717111D6B2E3}"/>
            </a:ext>
          </a:extLst>
        </xdr:cNvPr>
        <xdr:cNvSpPr txBox="1"/>
      </xdr:nvSpPr>
      <xdr:spPr>
        <a:xfrm>
          <a:off x="11354444" y="668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xmlns="" id="{9EDF60D6-3B3B-4BB6-AE56-31737E2919E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xmlns="" id="{6440871D-E657-4CBF-9070-414BE5A212F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xmlns="" id="{29BABB79-079B-4D30-917E-C3EC826F237C}"/>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xmlns="" id="{3E1D716A-8B14-4107-B457-9AEF19C251B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xmlns="" id="{EC9F1B70-1682-4E08-A7EC-ED30F1719C48}"/>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xmlns="" id="{03AF3FF1-F477-45E1-A458-BE82E5C37DB6}"/>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xmlns="" id="{38E36EA4-EA21-47BA-AF84-113B0DF89982}"/>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xmlns="" id="{53D1682B-5804-46B1-9021-53CDFBBAE65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xmlns="" id="{60F771DE-05DC-4C17-82B1-3962C398C6E1}"/>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xmlns="" id="{A751615D-01A9-44F1-B59F-E5DB20760E47}"/>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5" name="直線コネクタ 264">
          <a:extLst>
            <a:ext uri="{FF2B5EF4-FFF2-40B4-BE49-F238E27FC236}">
              <a16:creationId xmlns:a16="http://schemas.microsoft.com/office/drawing/2014/main" xmlns="" id="{07B7C26A-1854-4970-AE69-342152940F89}"/>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6" name="テキスト ボックス 265">
          <a:extLst>
            <a:ext uri="{FF2B5EF4-FFF2-40B4-BE49-F238E27FC236}">
              <a16:creationId xmlns:a16="http://schemas.microsoft.com/office/drawing/2014/main" xmlns="" id="{6FB5E58D-5C00-4E57-8591-BB7324702F6F}"/>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7" name="直線コネクタ 266">
          <a:extLst>
            <a:ext uri="{FF2B5EF4-FFF2-40B4-BE49-F238E27FC236}">
              <a16:creationId xmlns:a16="http://schemas.microsoft.com/office/drawing/2014/main" xmlns="" id="{62371947-25A8-45D0-89F1-A789AC24C9D2}"/>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8" name="テキスト ボックス 267">
          <a:extLst>
            <a:ext uri="{FF2B5EF4-FFF2-40B4-BE49-F238E27FC236}">
              <a16:creationId xmlns:a16="http://schemas.microsoft.com/office/drawing/2014/main" xmlns="" id="{BD3596B0-1840-4796-92D5-621E4CB8095B}"/>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9" name="直線コネクタ 268">
          <a:extLst>
            <a:ext uri="{FF2B5EF4-FFF2-40B4-BE49-F238E27FC236}">
              <a16:creationId xmlns:a16="http://schemas.microsoft.com/office/drawing/2014/main" xmlns="" id="{B7B60568-06B4-4B04-BC5C-7698E1822092}"/>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70" name="テキスト ボックス 269">
          <a:extLst>
            <a:ext uri="{FF2B5EF4-FFF2-40B4-BE49-F238E27FC236}">
              <a16:creationId xmlns:a16="http://schemas.microsoft.com/office/drawing/2014/main" xmlns="" id="{55E6E4C1-F433-4BA0-84C7-3FC134B7F86B}"/>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1" name="直線コネクタ 270">
          <a:extLst>
            <a:ext uri="{FF2B5EF4-FFF2-40B4-BE49-F238E27FC236}">
              <a16:creationId xmlns:a16="http://schemas.microsoft.com/office/drawing/2014/main" xmlns="" id="{74800A2F-F8DD-4A65-852C-429996F8B60B}"/>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72" name="テキスト ボックス 271">
          <a:extLst>
            <a:ext uri="{FF2B5EF4-FFF2-40B4-BE49-F238E27FC236}">
              <a16:creationId xmlns:a16="http://schemas.microsoft.com/office/drawing/2014/main" xmlns="" id="{D193B480-E75C-4220-9C51-ADF0AB81A631}"/>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3" name="直線コネクタ 272">
          <a:extLst>
            <a:ext uri="{FF2B5EF4-FFF2-40B4-BE49-F238E27FC236}">
              <a16:creationId xmlns:a16="http://schemas.microsoft.com/office/drawing/2014/main" xmlns="" id="{68E624E3-6271-45FF-9071-8DEEA8ED08F0}"/>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4" name="テキスト ボックス 273">
          <a:extLst>
            <a:ext uri="{FF2B5EF4-FFF2-40B4-BE49-F238E27FC236}">
              <a16:creationId xmlns:a16="http://schemas.microsoft.com/office/drawing/2014/main" xmlns="" id="{35C45D58-C8B7-48AB-97CE-140827362A68}"/>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a:extLst>
            <a:ext uri="{FF2B5EF4-FFF2-40B4-BE49-F238E27FC236}">
              <a16:creationId xmlns:a16="http://schemas.microsoft.com/office/drawing/2014/main" xmlns="" id="{C2BCF07D-9707-4584-83BF-A51A6FECC25A}"/>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6" name="テキスト ボックス 275">
          <a:extLst>
            <a:ext uri="{FF2B5EF4-FFF2-40B4-BE49-F238E27FC236}">
              <a16:creationId xmlns:a16="http://schemas.microsoft.com/office/drawing/2014/main" xmlns="" id="{198F64A8-B0A1-4C05-95FA-6BEE2AF30364}"/>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一般廃棄物処理施設】&#10;一人当たり有形固定資産（償却資産）額グラフ枠">
          <a:extLst>
            <a:ext uri="{FF2B5EF4-FFF2-40B4-BE49-F238E27FC236}">
              <a16:creationId xmlns:a16="http://schemas.microsoft.com/office/drawing/2014/main" xmlns="" id="{93B7D93E-E0D6-4F7C-9916-353A20EFA251}"/>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278" name="直線コネクタ 277">
          <a:extLst>
            <a:ext uri="{FF2B5EF4-FFF2-40B4-BE49-F238E27FC236}">
              <a16:creationId xmlns:a16="http://schemas.microsoft.com/office/drawing/2014/main" xmlns="" id="{12625EDE-38CB-45D1-B207-43C6D99B0B1C}"/>
            </a:ext>
          </a:extLst>
        </xdr:cNvPr>
        <xdr:cNvCxnSpPr/>
      </xdr:nvCxnSpPr>
      <xdr:spPr>
        <a:xfrm flipV="1">
          <a:off x="19947254" y="5743009"/>
          <a:ext cx="0" cy="149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279" name="【一般廃棄物処理施設】&#10;一人当たり有形固定資産（償却資産）額最小値テキスト">
          <a:extLst>
            <a:ext uri="{FF2B5EF4-FFF2-40B4-BE49-F238E27FC236}">
              <a16:creationId xmlns:a16="http://schemas.microsoft.com/office/drawing/2014/main" xmlns="" id="{73E7B166-8BFA-41F0-B559-FD7E5BFD515D}"/>
            </a:ext>
          </a:extLst>
        </xdr:cNvPr>
        <xdr:cNvSpPr txBox="1"/>
      </xdr:nvSpPr>
      <xdr:spPr>
        <a:xfrm>
          <a:off x="1998599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280" name="直線コネクタ 279">
          <a:extLst>
            <a:ext uri="{FF2B5EF4-FFF2-40B4-BE49-F238E27FC236}">
              <a16:creationId xmlns:a16="http://schemas.microsoft.com/office/drawing/2014/main" xmlns="" id="{C195ECE6-1961-4B5A-8336-7028E8D64040}"/>
            </a:ext>
          </a:extLst>
        </xdr:cNvPr>
        <xdr:cNvCxnSpPr/>
      </xdr:nvCxnSpPr>
      <xdr:spPr>
        <a:xfrm>
          <a:off x="19885660" y="7238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281" name="【一般廃棄物処理施設】&#10;一人当たり有形固定資産（償却資産）額最大値テキスト">
          <a:extLst>
            <a:ext uri="{FF2B5EF4-FFF2-40B4-BE49-F238E27FC236}">
              <a16:creationId xmlns:a16="http://schemas.microsoft.com/office/drawing/2014/main" xmlns="" id="{AE5A4406-1016-42C0-92BB-DE51560448BA}"/>
            </a:ext>
          </a:extLst>
        </xdr:cNvPr>
        <xdr:cNvSpPr txBox="1"/>
      </xdr:nvSpPr>
      <xdr:spPr>
        <a:xfrm>
          <a:off x="19985990" y="5514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282" name="直線コネクタ 281">
          <a:extLst>
            <a:ext uri="{FF2B5EF4-FFF2-40B4-BE49-F238E27FC236}">
              <a16:creationId xmlns:a16="http://schemas.microsoft.com/office/drawing/2014/main" xmlns="" id="{DC524667-327C-4291-A6C1-EF7757B22216}"/>
            </a:ext>
          </a:extLst>
        </xdr:cNvPr>
        <xdr:cNvCxnSpPr/>
      </xdr:nvCxnSpPr>
      <xdr:spPr>
        <a:xfrm>
          <a:off x="19885660" y="5743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283" name="【一般廃棄物処理施設】&#10;一人当たり有形固定資産（償却資産）額平均値テキスト">
          <a:extLst>
            <a:ext uri="{FF2B5EF4-FFF2-40B4-BE49-F238E27FC236}">
              <a16:creationId xmlns:a16="http://schemas.microsoft.com/office/drawing/2014/main" xmlns="" id="{752E0844-C48A-4DC8-A11E-D0325FEDA1E7}"/>
            </a:ext>
          </a:extLst>
        </xdr:cNvPr>
        <xdr:cNvSpPr txBox="1"/>
      </xdr:nvSpPr>
      <xdr:spPr>
        <a:xfrm>
          <a:off x="19985990" y="6911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284" name="フローチャート: 判断 283">
          <a:extLst>
            <a:ext uri="{FF2B5EF4-FFF2-40B4-BE49-F238E27FC236}">
              <a16:creationId xmlns:a16="http://schemas.microsoft.com/office/drawing/2014/main" xmlns="" id="{133DA174-224C-4B75-896B-34E355CEBE1D}"/>
            </a:ext>
          </a:extLst>
        </xdr:cNvPr>
        <xdr:cNvSpPr/>
      </xdr:nvSpPr>
      <xdr:spPr>
        <a:xfrm>
          <a:off x="19904710" y="70639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285" name="フローチャート: 判断 284">
          <a:extLst>
            <a:ext uri="{FF2B5EF4-FFF2-40B4-BE49-F238E27FC236}">
              <a16:creationId xmlns:a16="http://schemas.microsoft.com/office/drawing/2014/main" xmlns="" id="{C2865419-EE7C-4844-986C-7AC18FF7A4F5}"/>
            </a:ext>
          </a:extLst>
        </xdr:cNvPr>
        <xdr:cNvSpPr/>
      </xdr:nvSpPr>
      <xdr:spPr>
        <a:xfrm>
          <a:off x="19161760" y="7089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286" name="フローチャート: 判断 285">
          <a:extLst>
            <a:ext uri="{FF2B5EF4-FFF2-40B4-BE49-F238E27FC236}">
              <a16:creationId xmlns:a16="http://schemas.microsoft.com/office/drawing/2014/main" xmlns="" id="{1FA3C6DC-E350-4273-A007-8DD417CB1E2F}"/>
            </a:ext>
          </a:extLst>
        </xdr:cNvPr>
        <xdr:cNvSpPr/>
      </xdr:nvSpPr>
      <xdr:spPr>
        <a:xfrm>
          <a:off x="18345150" y="70964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287" name="フローチャート: 判断 286">
          <a:extLst>
            <a:ext uri="{FF2B5EF4-FFF2-40B4-BE49-F238E27FC236}">
              <a16:creationId xmlns:a16="http://schemas.microsoft.com/office/drawing/2014/main" xmlns="" id="{71494FEC-5001-4DD3-A3F9-358EEF2E2FE9}"/>
            </a:ext>
          </a:extLst>
        </xdr:cNvPr>
        <xdr:cNvSpPr/>
      </xdr:nvSpPr>
      <xdr:spPr>
        <a:xfrm>
          <a:off x="17547590" y="70878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288" name="フローチャート: 判断 287">
          <a:extLst>
            <a:ext uri="{FF2B5EF4-FFF2-40B4-BE49-F238E27FC236}">
              <a16:creationId xmlns:a16="http://schemas.microsoft.com/office/drawing/2014/main" xmlns="" id="{947AD020-E2B0-4DFA-A005-ABEC7A575038}"/>
            </a:ext>
          </a:extLst>
        </xdr:cNvPr>
        <xdr:cNvSpPr/>
      </xdr:nvSpPr>
      <xdr:spPr>
        <a:xfrm>
          <a:off x="16761460" y="70889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xmlns="" id="{398A1251-0F39-4873-BFB1-9D01F5A5FCF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xmlns="" id="{9571CE54-4623-4074-A2A8-1676B51A5D3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xmlns="" id="{A27CBAD8-6C2B-4B59-BF05-C29300EAD40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xmlns="" id="{419215AF-DFE7-4530-AD97-E3C37003CEEA}"/>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xmlns="" id="{6742C41F-BEDB-4076-AE35-285361A2C6E1}"/>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48864</xdr:rowOff>
    </xdr:from>
    <xdr:to>
      <xdr:col>116</xdr:col>
      <xdr:colOff>114300</xdr:colOff>
      <xdr:row>41</xdr:row>
      <xdr:rowOff>150464</xdr:rowOff>
    </xdr:to>
    <xdr:sp macro="" textlink="">
      <xdr:nvSpPr>
        <xdr:cNvPr id="294" name="楕円 293">
          <a:extLst>
            <a:ext uri="{FF2B5EF4-FFF2-40B4-BE49-F238E27FC236}">
              <a16:creationId xmlns:a16="http://schemas.microsoft.com/office/drawing/2014/main" xmlns="" id="{E0D80852-FBAD-45D6-9851-8B77D920B672}"/>
            </a:ext>
          </a:extLst>
        </xdr:cNvPr>
        <xdr:cNvSpPr/>
      </xdr:nvSpPr>
      <xdr:spPr>
        <a:xfrm>
          <a:off x="19904710" y="708021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99010" cy="259045"/>
    <xdr:sp macro="" textlink="">
      <xdr:nvSpPr>
        <xdr:cNvPr id="295" name="【一般廃棄物処理施設】&#10;一人当たり有形固定資産（償却資産）額該当値テキスト">
          <a:extLst>
            <a:ext uri="{FF2B5EF4-FFF2-40B4-BE49-F238E27FC236}">
              <a16:creationId xmlns:a16="http://schemas.microsoft.com/office/drawing/2014/main" xmlns="" id="{DA87DE09-C6AB-44F6-A26E-2BA2342F7140}"/>
            </a:ext>
          </a:extLst>
        </xdr:cNvPr>
        <xdr:cNvSpPr txBox="1"/>
      </xdr:nvSpPr>
      <xdr:spPr>
        <a:xfrm>
          <a:off x="19985990" y="704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51895</xdr:rowOff>
    </xdr:from>
    <xdr:to>
      <xdr:col>112</xdr:col>
      <xdr:colOff>38100</xdr:colOff>
      <xdr:row>41</xdr:row>
      <xdr:rowOff>153495</xdr:rowOff>
    </xdr:to>
    <xdr:sp macro="" textlink="">
      <xdr:nvSpPr>
        <xdr:cNvPr id="296" name="楕円 295">
          <a:extLst>
            <a:ext uri="{FF2B5EF4-FFF2-40B4-BE49-F238E27FC236}">
              <a16:creationId xmlns:a16="http://schemas.microsoft.com/office/drawing/2014/main" xmlns="" id="{42E60FB3-3C47-4F5D-BAB2-E9328D566ABC}"/>
            </a:ext>
          </a:extLst>
        </xdr:cNvPr>
        <xdr:cNvSpPr/>
      </xdr:nvSpPr>
      <xdr:spPr>
        <a:xfrm>
          <a:off x="19161760" y="7085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99664</xdr:rowOff>
    </xdr:from>
    <xdr:to>
      <xdr:col>116</xdr:col>
      <xdr:colOff>63500</xdr:colOff>
      <xdr:row>41</xdr:row>
      <xdr:rowOff>102695</xdr:rowOff>
    </xdr:to>
    <xdr:cxnSp macro="">
      <xdr:nvCxnSpPr>
        <xdr:cNvPr id="297" name="直線コネクタ 296">
          <a:extLst>
            <a:ext uri="{FF2B5EF4-FFF2-40B4-BE49-F238E27FC236}">
              <a16:creationId xmlns:a16="http://schemas.microsoft.com/office/drawing/2014/main" xmlns="" id="{86F21EC3-930A-4ED1-AD42-4E6D7E3B49A6}"/>
            </a:ext>
          </a:extLst>
        </xdr:cNvPr>
        <xdr:cNvCxnSpPr/>
      </xdr:nvCxnSpPr>
      <xdr:spPr>
        <a:xfrm flipV="1">
          <a:off x="19204940" y="7125304"/>
          <a:ext cx="74295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51212</xdr:rowOff>
    </xdr:from>
    <xdr:to>
      <xdr:col>107</xdr:col>
      <xdr:colOff>101600</xdr:colOff>
      <xdr:row>41</xdr:row>
      <xdr:rowOff>152812</xdr:rowOff>
    </xdr:to>
    <xdr:sp macro="" textlink="">
      <xdr:nvSpPr>
        <xdr:cNvPr id="298" name="楕円 297">
          <a:extLst>
            <a:ext uri="{FF2B5EF4-FFF2-40B4-BE49-F238E27FC236}">
              <a16:creationId xmlns:a16="http://schemas.microsoft.com/office/drawing/2014/main" xmlns="" id="{D65D78E8-F203-4797-B226-95CB3B17BB38}"/>
            </a:ext>
          </a:extLst>
        </xdr:cNvPr>
        <xdr:cNvSpPr/>
      </xdr:nvSpPr>
      <xdr:spPr>
        <a:xfrm>
          <a:off x="18345150" y="708447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102012</xdr:rowOff>
    </xdr:from>
    <xdr:to>
      <xdr:col>111</xdr:col>
      <xdr:colOff>177800</xdr:colOff>
      <xdr:row>41</xdr:row>
      <xdr:rowOff>102695</xdr:rowOff>
    </xdr:to>
    <xdr:cxnSp macro="">
      <xdr:nvCxnSpPr>
        <xdr:cNvPr id="299" name="直線コネクタ 298">
          <a:extLst>
            <a:ext uri="{FF2B5EF4-FFF2-40B4-BE49-F238E27FC236}">
              <a16:creationId xmlns:a16="http://schemas.microsoft.com/office/drawing/2014/main" xmlns="" id="{26CE3C35-4DA3-43F2-A002-0DCBA9892489}"/>
            </a:ext>
          </a:extLst>
        </xdr:cNvPr>
        <xdr:cNvCxnSpPr/>
      </xdr:nvCxnSpPr>
      <xdr:spPr>
        <a:xfrm>
          <a:off x="18399760" y="7127652"/>
          <a:ext cx="80518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45390</xdr:rowOff>
    </xdr:from>
    <xdr:to>
      <xdr:col>102</xdr:col>
      <xdr:colOff>165100</xdr:colOff>
      <xdr:row>41</xdr:row>
      <xdr:rowOff>146990</xdr:rowOff>
    </xdr:to>
    <xdr:sp macro="" textlink="">
      <xdr:nvSpPr>
        <xdr:cNvPr id="300" name="楕円 299">
          <a:extLst>
            <a:ext uri="{FF2B5EF4-FFF2-40B4-BE49-F238E27FC236}">
              <a16:creationId xmlns:a16="http://schemas.microsoft.com/office/drawing/2014/main" xmlns="" id="{C974D5A8-1003-4AB2-8A8D-3776A233372E}"/>
            </a:ext>
          </a:extLst>
        </xdr:cNvPr>
        <xdr:cNvSpPr/>
      </xdr:nvSpPr>
      <xdr:spPr>
        <a:xfrm>
          <a:off x="17547590" y="707674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96190</xdr:rowOff>
    </xdr:from>
    <xdr:to>
      <xdr:col>107</xdr:col>
      <xdr:colOff>50800</xdr:colOff>
      <xdr:row>41</xdr:row>
      <xdr:rowOff>102012</xdr:rowOff>
    </xdr:to>
    <xdr:cxnSp macro="">
      <xdr:nvCxnSpPr>
        <xdr:cNvPr id="301" name="直線コネクタ 300">
          <a:extLst>
            <a:ext uri="{FF2B5EF4-FFF2-40B4-BE49-F238E27FC236}">
              <a16:creationId xmlns:a16="http://schemas.microsoft.com/office/drawing/2014/main" xmlns="" id="{BDFB7F94-F1D6-43F3-A2EC-1D8CA6226CC6}"/>
            </a:ext>
          </a:extLst>
        </xdr:cNvPr>
        <xdr:cNvCxnSpPr/>
      </xdr:nvCxnSpPr>
      <xdr:spPr>
        <a:xfrm>
          <a:off x="17602200" y="7121830"/>
          <a:ext cx="79756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47303</xdr:rowOff>
    </xdr:from>
    <xdr:to>
      <xdr:col>98</xdr:col>
      <xdr:colOff>38100</xdr:colOff>
      <xdr:row>41</xdr:row>
      <xdr:rowOff>148903</xdr:rowOff>
    </xdr:to>
    <xdr:sp macro="" textlink="">
      <xdr:nvSpPr>
        <xdr:cNvPr id="302" name="楕円 301">
          <a:extLst>
            <a:ext uri="{FF2B5EF4-FFF2-40B4-BE49-F238E27FC236}">
              <a16:creationId xmlns:a16="http://schemas.microsoft.com/office/drawing/2014/main" xmlns="" id="{DAACAE63-9FC3-4FFE-84B6-6C8DE8F7939B}"/>
            </a:ext>
          </a:extLst>
        </xdr:cNvPr>
        <xdr:cNvSpPr/>
      </xdr:nvSpPr>
      <xdr:spPr>
        <a:xfrm>
          <a:off x="16761460" y="707865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96190</xdr:rowOff>
    </xdr:from>
    <xdr:to>
      <xdr:col>102</xdr:col>
      <xdr:colOff>114300</xdr:colOff>
      <xdr:row>41</xdr:row>
      <xdr:rowOff>98103</xdr:rowOff>
    </xdr:to>
    <xdr:cxnSp macro="">
      <xdr:nvCxnSpPr>
        <xdr:cNvPr id="303" name="直線コネクタ 302">
          <a:extLst>
            <a:ext uri="{FF2B5EF4-FFF2-40B4-BE49-F238E27FC236}">
              <a16:creationId xmlns:a16="http://schemas.microsoft.com/office/drawing/2014/main" xmlns="" id="{2F0707D1-0D82-4248-9BED-DF127BE567E1}"/>
            </a:ext>
          </a:extLst>
        </xdr:cNvPr>
        <xdr:cNvCxnSpPr/>
      </xdr:nvCxnSpPr>
      <xdr:spPr>
        <a:xfrm flipV="1">
          <a:off x="16804640" y="7121830"/>
          <a:ext cx="797560" cy="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304" name="n_1aveValue【一般廃棄物処理施設】&#10;一人当たり有形固定資産（償却資産）額">
          <a:extLst>
            <a:ext uri="{FF2B5EF4-FFF2-40B4-BE49-F238E27FC236}">
              <a16:creationId xmlns:a16="http://schemas.microsoft.com/office/drawing/2014/main" xmlns="" id="{4AA1B61C-D5B9-46F4-8075-59928DB2E8B2}"/>
            </a:ext>
          </a:extLst>
        </xdr:cNvPr>
        <xdr:cNvSpPr txBox="1"/>
      </xdr:nvSpPr>
      <xdr:spPr>
        <a:xfrm>
          <a:off x="1891940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305" name="n_2aveValue【一般廃棄物処理施設】&#10;一人当たり有形固定資産（償却資産）額">
          <a:extLst>
            <a:ext uri="{FF2B5EF4-FFF2-40B4-BE49-F238E27FC236}">
              <a16:creationId xmlns:a16="http://schemas.microsoft.com/office/drawing/2014/main" xmlns="" id="{C67ED275-5084-486B-83F9-82766D71DBD1}"/>
            </a:ext>
          </a:extLst>
        </xdr:cNvPr>
        <xdr:cNvSpPr txBox="1"/>
      </xdr:nvSpPr>
      <xdr:spPr>
        <a:xfrm>
          <a:off x="18138355" y="719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306" name="n_3aveValue【一般廃棄物処理施設】&#10;一人当たり有形固定資産（償却資産）額">
          <a:extLst>
            <a:ext uri="{FF2B5EF4-FFF2-40B4-BE49-F238E27FC236}">
              <a16:creationId xmlns:a16="http://schemas.microsoft.com/office/drawing/2014/main" xmlns="" id="{31B8AECE-EDE4-489C-A715-7555B96A5D6C}"/>
            </a:ext>
          </a:extLst>
        </xdr:cNvPr>
        <xdr:cNvSpPr txBox="1"/>
      </xdr:nvSpPr>
      <xdr:spPr>
        <a:xfrm>
          <a:off x="17323650"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307" name="n_4aveValue【一般廃棄物処理施設】&#10;一人当たり有形固定資産（償却資産）額">
          <a:extLst>
            <a:ext uri="{FF2B5EF4-FFF2-40B4-BE49-F238E27FC236}">
              <a16:creationId xmlns:a16="http://schemas.microsoft.com/office/drawing/2014/main" xmlns="" id="{A34631BF-E0FB-440B-9DC8-4BCF31CFE0C3}"/>
            </a:ext>
          </a:extLst>
        </xdr:cNvPr>
        <xdr:cNvSpPr txBox="1"/>
      </xdr:nvSpPr>
      <xdr:spPr>
        <a:xfrm>
          <a:off x="16526090" y="717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170022</xdr:rowOff>
    </xdr:from>
    <xdr:ext cx="599010" cy="259045"/>
    <xdr:sp macro="" textlink="">
      <xdr:nvSpPr>
        <xdr:cNvPr id="308" name="n_1mainValue【一般廃棄物処理施設】&#10;一人当たり有形固定資産（償却資産）額">
          <a:extLst>
            <a:ext uri="{FF2B5EF4-FFF2-40B4-BE49-F238E27FC236}">
              <a16:creationId xmlns:a16="http://schemas.microsoft.com/office/drawing/2014/main" xmlns="" id="{345E9570-F696-4825-9A2A-7D59C0566EA6}"/>
            </a:ext>
          </a:extLst>
        </xdr:cNvPr>
        <xdr:cNvSpPr txBox="1"/>
      </xdr:nvSpPr>
      <xdr:spPr>
        <a:xfrm>
          <a:off x="18919405" y="686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169339</xdr:rowOff>
    </xdr:from>
    <xdr:ext cx="599010" cy="259045"/>
    <xdr:sp macro="" textlink="">
      <xdr:nvSpPr>
        <xdr:cNvPr id="309" name="n_2mainValue【一般廃棄物処理施設】&#10;一人当たり有形固定資産（償却資産）額">
          <a:extLst>
            <a:ext uri="{FF2B5EF4-FFF2-40B4-BE49-F238E27FC236}">
              <a16:creationId xmlns:a16="http://schemas.microsoft.com/office/drawing/2014/main" xmlns="" id="{E25EF825-971A-4372-B35B-44DCE34334A1}"/>
            </a:ext>
          </a:extLst>
        </xdr:cNvPr>
        <xdr:cNvSpPr txBox="1"/>
      </xdr:nvSpPr>
      <xdr:spPr>
        <a:xfrm>
          <a:off x="18138355" y="685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163517</xdr:rowOff>
    </xdr:from>
    <xdr:ext cx="599010" cy="259045"/>
    <xdr:sp macro="" textlink="">
      <xdr:nvSpPr>
        <xdr:cNvPr id="310" name="n_3mainValue【一般廃棄物処理施設】&#10;一人当たり有形固定資産（償却資産）額">
          <a:extLst>
            <a:ext uri="{FF2B5EF4-FFF2-40B4-BE49-F238E27FC236}">
              <a16:creationId xmlns:a16="http://schemas.microsoft.com/office/drawing/2014/main" xmlns="" id="{48F01957-2F60-4752-B8DA-616986A7C875}"/>
            </a:ext>
          </a:extLst>
        </xdr:cNvPr>
        <xdr:cNvSpPr txBox="1"/>
      </xdr:nvSpPr>
      <xdr:spPr>
        <a:xfrm>
          <a:off x="17323650" y="685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165430</xdr:rowOff>
    </xdr:from>
    <xdr:ext cx="599010" cy="259045"/>
    <xdr:sp macro="" textlink="">
      <xdr:nvSpPr>
        <xdr:cNvPr id="311" name="n_4mainValue【一般廃棄物処理施設】&#10;一人当たり有形固定資産（償却資産）額">
          <a:extLst>
            <a:ext uri="{FF2B5EF4-FFF2-40B4-BE49-F238E27FC236}">
              <a16:creationId xmlns:a16="http://schemas.microsoft.com/office/drawing/2014/main" xmlns="" id="{1F891C37-A4EA-4934-918C-A5C4DD2AA06A}"/>
            </a:ext>
          </a:extLst>
        </xdr:cNvPr>
        <xdr:cNvSpPr txBox="1"/>
      </xdr:nvSpPr>
      <xdr:spPr>
        <a:xfrm>
          <a:off x="16526090" y="685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xmlns="" id="{91CC429B-6B72-4267-AAD8-07D28A3C4B2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xmlns="" id="{EA1FD366-7A87-402A-AD58-7965DFB301E1}"/>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xmlns="" id="{8427A9FB-DE3B-46CE-A25A-C36FED9864E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xmlns="" id="{E22E0BC5-7B3B-4501-9979-6EAD68A0FEB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xmlns="" id="{C06E1913-26EC-4B6D-8697-37DB4CBA8E8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xmlns="" id="{DCD0241F-9718-484F-A445-4B7296266D6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xmlns="" id="{562CB915-0717-4545-99E5-E3DA2E1362E0}"/>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xmlns="" id="{FE985DE3-CBD8-45B0-A4C3-F69D472E60CB}"/>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xmlns="" id="{391EF754-C219-4155-BFDF-7CB7C8AE4459}"/>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xmlns="" id="{51EDBF93-1DA3-42DA-ADEC-94978E564A8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xmlns="" id="{2727067A-9943-43A7-9F10-4419981ACDD1}"/>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3" name="直線コネクタ 322">
          <a:extLst>
            <a:ext uri="{FF2B5EF4-FFF2-40B4-BE49-F238E27FC236}">
              <a16:creationId xmlns:a16="http://schemas.microsoft.com/office/drawing/2014/main" xmlns="" id="{62A18D7B-269A-4150-9622-518B1BE9EC89}"/>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4" name="テキスト ボックス 323">
          <a:extLst>
            <a:ext uri="{FF2B5EF4-FFF2-40B4-BE49-F238E27FC236}">
              <a16:creationId xmlns:a16="http://schemas.microsoft.com/office/drawing/2014/main" xmlns="" id="{A64F48A0-DDCE-4EB1-AD0C-5156F7991B95}"/>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5" name="直線コネクタ 324">
          <a:extLst>
            <a:ext uri="{FF2B5EF4-FFF2-40B4-BE49-F238E27FC236}">
              <a16:creationId xmlns:a16="http://schemas.microsoft.com/office/drawing/2014/main" xmlns="" id="{1290BA3F-3899-42A0-B8E5-240611D42757}"/>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6" name="テキスト ボックス 325">
          <a:extLst>
            <a:ext uri="{FF2B5EF4-FFF2-40B4-BE49-F238E27FC236}">
              <a16:creationId xmlns:a16="http://schemas.microsoft.com/office/drawing/2014/main" xmlns="" id="{0C21FF7A-7741-422F-ABE9-83BED456F8DF}"/>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7" name="直線コネクタ 326">
          <a:extLst>
            <a:ext uri="{FF2B5EF4-FFF2-40B4-BE49-F238E27FC236}">
              <a16:creationId xmlns:a16="http://schemas.microsoft.com/office/drawing/2014/main" xmlns="" id="{EACF479F-168B-4D09-B6F4-46979E05F9D5}"/>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8" name="テキスト ボックス 327">
          <a:extLst>
            <a:ext uri="{FF2B5EF4-FFF2-40B4-BE49-F238E27FC236}">
              <a16:creationId xmlns:a16="http://schemas.microsoft.com/office/drawing/2014/main" xmlns="" id="{99C1F0EA-C07C-412F-8E36-D442EA727C8A}"/>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9" name="直線コネクタ 328">
          <a:extLst>
            <a:ext uri="{FF2B5EF4-FFF2-40B4-BE49-F238E27FC236}">
              <a16:creationId xmlns:a16="http://schemas.microsoft.com/office/drawing/2014/main" xmlns="" id="{DF6F0256-530B-4310-A38B-CD335C4EAB8C}"/>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0" name="テキスト ボックス 329">
          <a:extLst>
            <a:ext uri="{FF2B5EF4-FFF2-40B4-BE49-F238E27FC236}">
              <a16:creationId xmlns:a16="http://schemas.microsoft.com/office/drawing/2014/main" xmlns="" id="{CF111B3F-840D-4D3D-BC2C-1AE159B1B72D}"/>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1" name="直線コネクタ 330">
          <a:extLst>
            <a:ext uri="{FF2B5EF4-FFF2-40B4-BE49-F238E27FC236}">
              <a16:creationId xmlns:a16="http://schemas.microsoft.com/office/drawing/2014/main" xmlns="" id="{CB6B6EE0-42E0-40BE-90E4-ACEC566422BB}"/>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2" name="テキスト ボックス 331">
          <a:extLst>
            <a:ext uri="{FF2B5EF4-FFF2-40B4-BE49-F238E27FC236}">
              <a16:creationId xmlns:a16="http://schemas.microsoft.com/office/drawing/2014/main" xmlns="" id="{176C932B-84BE-4EBF-B445-78EDDFB28643}"/>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3" name="直線コネクタ 332">
          <a:extLst>
            <a:ext uri="{FF2B5EF4-FFF2-40B4-BE49-F238E27FC236}">
              <a16:creationId xmlns:a16="http://schemas.microsoft.com/office/drawing/2014/main" xmlns="" id="{FB4E3836-FFAB-4253-912E-6D89BEFFA2CE}"/>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4" name="テキスト ボックス 333">
          <a:extLst>
            <a:ext uri="{FF2B5EF4-FFF2-40B4-BE49-F238E27FC236}">
              <a16:creationId xmlns:a16="http://schemas.microsoft.com/office/drawing/2014/main" xmlns="" id="{328FE1F4-40E8-40AB-BB0E-F7143A974529}"/>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a:extLst>
            <a:ext uri="{FF2B5EF4-FFF2-40B4-BE49-F238E27FC236}">
              <a16:creationId xmlns:a16="http://schemas.microsoft.com/office/drawing/2014/main" xmlns="" id="{AB4D3B85-9154-46A4-9EF5-6E830A727D8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a:extLst>
            <a:ext uri="{FF2B5EF4-FFF2-40B4-BE49-F238E27FC236}">
              <a16:creationId xmlns:a16="http://schemas.microsoft.com/office/drawing/2014/main" xmlns="" id="{1B5B1553-A8E6-497B-AE32-A610EB03186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337" name="直線コネクタ 336">
          <a:extLst>
            <a:ext uri="{FF2B5EF4-FFF2-40B4-BE49-F238E27FC236}">
              <a16:creationId xmlns:a16="http://schemas.microsoft.com/office/drawing/2014/main" xmlns="" id="{2A47AE95-6812-4252-A092-D1B7F8774DEC}"/>
            </a:ext>
          </a:extLst>
        </xdr:cNvPr>
        <xdr:cNvCxnSpPr/>
      </xdr:nvCxnSpPr>
      <xdr:spPr>
        <a:xfrm flipV="1">
          <a:off x="14703424" y="9622972"/>
          <a:ext cx="0" cy="139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338" name="【保健センター・保健所】&#10;有形固定資産減価償却率最小値テキスト">
          <a:extLst>
            <a:ext uri="{FF2B5EF4-FFF2-40B4-BE49-F238E27FC236}">
              <a16:creationId xmlns:a16="http://schemas.microsoft.com/office/drawing/2014/main" xmlns="" id="{B3386D2C-C800-4252-A479-45CE85E5F117}"/>
            </a:ext>
          </a:extLst>
        </xdr:cNvPr>
        <xdr:cNvSpPr txBox="1"/>
      </xdr:nvSpPr>
      <xdr:spPr>
        <a:xfrm>
          <a:off x="1474216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339" name="直線コネクタ 338">
          <a:extLst>
            <a:ext uri="{FF2B5EF4-FFF2-40B4-BE49-F238E27FC236}">
              <a16:creationId xmlns:a16="http://schemas.microsoft.com/office/drawing/2014/main" xmlns="" id="{6A810481-2457-41E5-B4A6-EF2E73ED60E6}"/>
            </a:ext>
          </a:extLst>
        </xdr:cNvPr>
        <xdr:cNvCxnSpPr/>
      </xdr:nvCxnSpPr>
      <xdr:spPr>
        <a:xfrm>
          <a:off x="14611350" y="1102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340" name="【保健センター・保健所】&#10;有形固定資産減価償却率最大値テキスト">
          <a:extLst>
            <a:ext uri="{FF2B5EF4-FFF2-40B4-BE49-F238E27FC236}">
              <a16:creationId xmlns:a16="http://schemas.microsoft.com/office/drawing/2014/main" xmlns="" id="{7F5A280A-45EA-4F1A-9186-A501FB92E928}"/>
            </a:ext>
          </a:extLst>
        </xdr:cNvPr>
        <xdr:cNvSpPr txBox="1"/>
      </xdr:nvSpPr>
      <xdr:spPr>
        <a:xfrm>
          <a:off x="14742160" y="93905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341" name="直線コネクタ 340">
          <a:extLst>
            <a:ext uri="{FF2B5EF4-FFF2-40B4-BE49-F238E27FC236}">
              <a16:creationId xmlns:a16="http://schemas.microsoft.com/office/drawing/2014/main" xmlns="" id="{53933AF2-D015-418A-8C59-D680C10F4677}"/>
            </a:ext>
          </a:extLst>
        </xdr:cNvPr>
        <xdr:cNvCxnSpPr/>
      </xdr:nvCxnSpPr>
      <xdr:spPr>
        <a:xfrm>
          <a:off x="14611350" y="9622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342" name="【保健センター・保健所】&#10;有形固定資産減価償却率平均値テキスト">
          <a:extLst>
            <a:ext uri="{FF2B5EF4-FFF2-40B4-BE49-F238E27FC236}">
              <a16:creationId xmlns:a16="http://schemas.microsoft.com/office/drawing/2014/main" xmlns="" id="{3E143A87-3FE3-42E7-86D4-E38AE8B5AD2C}"/>
            </a:ext>
          </a:extLst>
        </xdr:cNvPr>
        <xdr:cNvSpPr txBox="1"/>
      </xdr:nvSpPr>
      <xdr:spPr>
        <a:xfrm>
          <a:off x="14742160" y="10107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343" name="フローチャート: 判断 342">
          <a:extLst>
            <a:ext uri="{FF2B5EF4-FFF2-40B4-BE49-F238E27FC236}">
              <a16:creationId xmlns:a16="http://schemas.microsoft.com/office/drawing/2014/main" xmlns="" id="{66F8E110-3E2B-4778-9175-A62D73CEC36E}"/>
            </a:ext>
          </a:extLst>
        </xdr:cNvPr>
        <xdr:cNvSpPr/>
      </xdr:nvSpPr>
      <xdr:spPr>
        <a:xfrm>
          <a:off x="14649450" y="102503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344" name="フローチャート: 判断 343">
          <a:extLst>
            <a:ext uri="{FF2B5EF4-FFF2-40B4-BE49-F238E27FC236}">
              <a16:creationId xmlns:a16="http://schemas.microsoft.com/office/drawing/2014/main" xmlns="" id="{0C0701A5-5AB1-489E-ABB9-371CAEAF0AC5}"/>
            </a:ext>
          </a:extLst>
        </xdr:cNvPr>
        <xdr:cNvSpPr/>
      </xdr:nvSpPr>
      <xdr:spPr>
        <a:xfrm>
          <a:off x="13887450" y="101820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345" name="フローチャート: 判断 344">
          <a:extLst>
            <a:ext uri="{FF2B5EF4-FFF2-40B4-BE49-F238E27FC236}">
              <a16:creationId xmlns:a16="http://schemas.microsoft.com/office/drawing/2014/main" xmlns="" id="{68D9DC98-A7C8-40BD-B843-8C300C956222}"/>
            </a:ext>
          </a:extLst>
        </xdr:cNvPr>
        <xdr:cNvSpPr/>
      </xdr:nvSpPr>
      <xdr:spPr>
        <a:xfrm>
          <a:off x="13089890" y="101888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346" name="フローチャート: 判断 345">
          <a:extLst>
            <a:ext uri="{FF2B5EF4-FFF2-40B4-BE49-F238E27FC236}">
              <a16:creationId xmlns:a16="http://schemas.microsoft.com/office/drawing/2014/main" xmlns="" id="{06561612-6A8D-4204-B8A7-2115FD8B4B39}"/>
            </a:ext>
          </a:extLst>
        </xdr:cNvPr>
        <xdr:cNvSpPr/>
      </xdr:nvSpPr>
      <xdr:spPr>
        <a:xfrm>
          <a:off x="12303760" y="101629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347" name="フローチャート: 判断 346">
          <a:extLst>
            <a:ext uri="{FF2B5EF4-FFF2-40B4-BE49-F238E27FC236}">
              <a16:creationId xmlns:a16="http://schemas.microsoft.com/office/drawing/2014/main" xmlns="" id="{770AA6AC-77E8-440E-B88D-5EAB067B64F0}"/>
            </a:ext>
          </a:extLst>
        </xdr:cNvPr>
        <xdr:cNvSpPr/>
      </xdr:nvSpPr>
      <xdr:spPr>
        <a:xfrm>
          <a:off x="11487150" y="100873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xmlns="" id="{DB445C0E-28DA-4C28-BCAE-8ABC391352E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xmlns="" id="{D7C840C1-DE3D-43DC-A70A-A699FFB28454}"/>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xmlns="" id="{DECCAE69-8DED-4D04-99FF-501153F3420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xmlns="" id="{F0B6B93D-AA81-46DC-AB06-4EEA7B111877}"/>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xmlns="" id="{4CA1967D-7CF2-4155-9E62-9FDDF0C3A564}"/>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87993</xdr:rowOff>
    </xdr:from>
    <xdr:to>
      <xdr:col>85</xdr:col>
      <xdr:colOff>177800</xdr:colOff>
      <xdr:row>63</xdr:row>
      <xdr:rowOff>18143</xdr:rowOff>
    </xdr:to>
    <xdr:sp macro="" textlink="">
      <xdr:nvSpPr>
        <xdr:cNvPr id="353" name="楕円 352">
          <a:extLst>
            <a:ext uri="{FF2B5EF4-FFF2-40B4-BE49-F238E27FC236}">
              <a16:creationId xmlns:a16="http://schemas.microsoft.com/office/drawing/2014/main" xmlns="" id="{83F98448-D987-4431-8D43-264905279292}"/>
            </a:ext>
          </a:extLst>
        </xdr:cNvPr>
        <xdr:cNvSpPr/>
      </xdr:nvSpPr>
      <xdr:spPr>
        <a:xfrm>
          <a:off x="14649450" y="107217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66420</xdr:rowOff>
    </xdr:from>
    <xdr:ext cx="405111" cy="259045"/>
    <xdr:sp macro="" textlink="">
      <xdr:nvSpPr>
        <xdr:cNvPr id="354" name="【保健センター・保健所】&#10;有形固定資産減価償却率該当値テキスト">
          <a:extLst>
            <a:ext uri="{FF2B5EF4-FFF2-40B4-BE49-F238E27FC236}">
              <a16:creationId xmlns:a16="http://schemas.microsoft.com/office/drawing/2014/main" xmlns="" id="{E938C5C8-84C7-453E-BC7A-205A239D7E76}"/>
            </a:ext>
          </a:extLst>
        </xdr:cNvPr>
        <xdr:cNvSpPr txBox="1"/>
      </xdr:nvSpPr>
      <xdr:spPr>
        <a:xfrm>
          <a:off x="14742160" y="1069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60234</xdr:rowOff>
    </xdr:from>
    <xdr:to>
      <xdr:col>81</xdr:col>
      <xdr:colOff>101600</xdr:colOff>
      <xdr:row>62</xdr:row>
      <xdr:rowOff>161834</xdr:rowOff>
    </xdr:to>
    <xdr:sp macro="" textlink="">
      <xdr:nvSpPr>
        <xdr:cNvPr id="355" name="楕円 354">
          <a:extLst>
            <a:ext uri="{FF2B5EF4-FFF2-40B4-BE49-F238E27FC236}">
              <a16:creationId xmlns:a16="http://schemas.microsoft.com/office/drawing/2014/main" xmlns="" id="{45923B23-05B2-41F2-B512-C96399F5509B}"/>
            </a:ext>
          </a:extLst>
        </xdr:cNvPr>
        <xdr:cNvSpPr/>
      </xdr:nvSpPr>
      <xdr:spPr>
        <a:xfrm>
          <a:off x="13887450" y="1068632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111034</xdr:rowOff>
    </xdr:from>
    <xdr:to>
      <xdr:col>85</xdr:col>
      <xdr:colOff>127000</xdr:colOff>
      <xdr:row>62</xdr:row>
      <xdr:rowOff>138793</xdr:rowOff>
    </xdr:to>
    <xdr:cxnSp macro="">
      <xdr:nvCxnSpPr>
        <xdr:cNvPr id="356" name="直線コネクタ 355">
          <a:extLst>
            <a:ext uri="{FF2B5EF4-FFF2-40B4-BE49-F238E27FC236}">
              <a16:creationId xmlns:a16="http://schemas.microsoft.com/office/drawing/2014/main" xmlns="" id="{62375417-C4EB-475C-A5D4-D7585AB8F9B6}"/>
            </a:ext>
          </a:extLst>
        </xdr:cNvPr>
        <xdr:cNvCxnSpPr/>
      </xdr:nvCxnSpPr>
      <xdr:spPr>
        <a:xfrm>
          <a:off x="13942060" y="10740934"/>
          <a:ext cx="762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357" name="楕円 356">
          <a:extLst>
            <a:ext uri="{FF2B5EF4-FFF2-40B4-BE49-F238E27FC236}">
              <a16:creationId xmlns:a16="http://schemas.microsoft.com/office/drawing/2014/main" xmlns="" id="{F9CB760D-1E5B-4294-8B8D-D9514C5BCA70}"/>
            </a:ext>
          </a:extLst>
        </xdr:cNvPr>
        <xdr:cNvSpPr/>
      </xdr:nvSpPr>
      <xdr:spPr>
        <a:xfrm>
          <a:off x="13089890" y="1065883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111034</xdr:rowOff>
    </xdr:to>
    <xdr:cxnSp macro="">
      <xdr:nvCxnSpPr>
        <xdr:cNvPr id="358" name="直線コネクタ 357">
          <a:extLst>
            <a:ext uri="{FF2B5EF4-FFF2-40B4-BE49-F238E27FC236}">
              <a16:creationId xmlns:a16="http://schemas.microsoft.com/office/drawing/2014/main" xmlns="" id="{1D5B27A4-1609-49DD-84E9-F3C9B8633ED7}"/>
            </a:ext>
          </a:extLst>
        </xdr:cNvPr>
        <xdr:cNvCxnSpPr/>
      </xdr:nvCxnSpPr>
      <xdr:spPr>
        <a:xfrm>
          <a:off x="13144500" y="10713448"/>
          <a:ext cx="79756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xdr:rowOff>
    </xdr:from>
    <xdr:to>
      <xdr:col>72</xdr:col>
      <xdr:colOff>38100</xdr:colOff>
      <xdr:row>62</xdr:row>
      <xdr:rowOff>104684</xdr:rowOff>
    </xdr:to>
    <xdr:sp macro="" textlink="">
      <xdr:nvSpPr>
        <xdr:cNvPr id="359" name="楕円 358">
          <a:extLst>
            <a:ext uri="{FF2B5EF4-FFF2-40B4-BE49-F238E27FC236}">
              <a16:creationId xmlns:a16="http://schemas.microsoft.com/office/drawing/2014/main" xmlns="" id="{35CB9C29-075E-4F6A-9FFD-6DEEB464C26A}"/>
            </a:ext>
          </a:extLst>
        </xdr:cNvPr>
        <xdr:cNvSpPr/>
      </xdr:nvSpPr>
      <xdr:spPr>
        <a:xfrm>
          <a:off x="12303760" y="1063298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53884</xdr:rowOff>
    </xdr:from>
    <xdr:to>
      <xdr:col>76</xdr:col>
      <xdr:colOff>114300</xdr:colOff>
      <xdr:row>62</xdr:row>
      <xdr:rowOff>81643</xdr:rowOff>
    </xdr:to>
    <xdr:cxnSp macro="">
      <xdr:nvCxnSpPr>
        <xdr:cNvPr id="360" name="直線コネクタ 359">
          <a:extLst>
            <a:ext uri="{FF2B5EF4-FFF2-40B4-BE49-F238E27FC236}">
              <a16:creationId xmlns:a16="http://schemas.microsoft.com/office/drawing/2014/main" xmlns="" id="{EC3442F1-7917-4922-BF50-6796774E4800}"/>
            </a:ext>
          </a:extLst>
        </xdr:cNvPr>
        <xdr:cNvCxnSpPr/>
      </xdr:nvCxnSpPr>
      <xdr:spPr>
        <a:xfrm>
          <a:off x="12346940" y="10687594"/>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146776</xdr:rowOff>
    </xdr:from>
    <xdr:to>
      <xdr:col>67</xdr:col>
      <xdr:colOff>101600</xdr:colOff>
      <xdr:row>62</xdr:row>
      <xdr:rowOff>76926</xdr:rowOff>
    </xdr:to>
    <xdr:sp macro="" textlink="">
      <xdr:nvSpPr>
        <xdr:cNvPr id="361" name="楕円 360">
          <a:extLst>
            <a:ext uri="{FF2B5EF4-FFF2-40B4-BE49-F238E27FC236}">
              <a16:creationId xmlns:a16="http://schemas.microsoft.com/office/drawing/2014/main" xmlns="" id="{7D780C27-8441-4BF6-83D5-1B299A325514}"/>
            </a:ext>
          </a:extLst>
        </xdr:cNvPr>
        <xdr:cNvSpPr/>
      </xdr:nvSpPr>
      <xdr:spPr>
        <a:xfrm>
          <a:off x="11487150" y="106033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26126</xdr:rowOff>
    </xdr:from>
    <xdr:to>
      <xdr:col>71</xdr:col>
      <xdr:colOff>177800</xdr:colOff>
      <xdr:row>62</xdr:row>
      <xdr:rowOff>53884</xdr:rowOff>
    </xdr:to>
    <xdr:cxnSp macro="">
      <xdr:nvCxnSpPr>
        <xdr:cNvPr id="362" name="直線コネクタ 361">
          <a:extLst>
            <a:ext uri="{FF2B5EF4-FFF2-40B4-BE49-F238E27FC236}">
              <a16:creationId xmlns:a16="http://schemas.microsoft.com/office/drawing/2014/main" xmlns="" id="{AB941F34-DB66-4C12-833D-BD93A139B3EF}"/>
            </a:ext>
          </a:extLst>
        </xdr:cNvPr>
        <xdr:cNvCxnSpPr/>
      </xdr:nvCxnSpPr>
      <xdr:spPr>
        <a:xfrm>
          <a:off x="11541760" y="10652216"/>
          <a:ext cx="80518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363" name="n_1aveValue【保健センター・保健所】&#10;有形固定資産減価償却率">
          <a:extLst>
            <a:ext uri="{FF2B5EF4-FFF2-40B4-BE49-F238E27FC236}">
              <a16:creationId xmlns:a16="http://schemas.microsoft.com/office/drawing/2014/main" xmlns="" id="{C4B2BA75-1F3C-41E6-84FA-A4AD6C77BCE7}"/>
            </a:ext>
          </a:extLst>
        </xdr:cNvPr>
        <xdr:cNvSpPr txBox="1"/>
      </xdr:nvSpPr>
      <xdr:spPr>
        <a:xfrm>
          <a:off x="1373823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364" name="n_2aveValue【保健センター・保健所】&#10;有形固定資産減価償却率">
          <a:extLst>
            <a:ext uri="{FF2B5EF4-FFF2-40B4-BE49-F238E27FC236}">
              <a16:creationId xmlns:a16="http://schemas.microsoft.com/office/drawing/2014/main" xmlns="" id="{7F6A8D2D-AE4D-4AF5-A320-2C41BD9279E5}"/>
            </a:ext>
          </a:extLst>
        </xdr:cNvPr>
        <xdr:cNvSpPr txBox="1"/>
      </xdr:nvSpPr>
      <xdr:spPr>
        <a:xfrm>
          <a:off x="12957184"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365" name="n_3aveValue【保健センター・保健所】&#10;有形固定資産減価償却率">
          <a:extLst>
            <a:ext uri="{FF2B5EF4-FFF2-40B4-BE49-F238E27FC236}">
              <a16:creationId xmlns:a16="http://schemas.microsoft.com/office/drawing/2014/main" xmlns="" id="{64EC871D-4A07-4E7D-9BE2-1F7ADC3AC99B}"/>
            </a:ext>
          </a:extLst>
        </xdr:cNvPr>
        <xdr:cNvSpPr txBox="1"/>
      </xdr:nvSpPr>
      <xdr:spPr>
        <a:xfrm>
          <a:off x="12171054" y="993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366" name="n_4aveValue【保健センター・保健所】&#10;有形固定資産減価償却率">
          <a:extLst>
            <a:ext uri="{FF2B5EF4-FFF2-40B4-BE49-F238E27FC236}">
              <a16:creationId xmlns:a16="http://schemas.microsoft.com/office/drawing/2014/main" xmlns="" id="{3163D6D3-BD1D-49C5-B7BB-25C09702DE2A}"/>
            </a:ext>
          </a:extLst>
        </xdr:cNvPr>
        <xdr:cNvSpPr txBox="1"/>
      </xdr:nvSpPr>
      <xdr:spPr>
        <a:xfrm>
          <a:off x="11354444" y="986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152961</xdr:rowOff>
    </xdr:from>
    <xdr:ext cx="405111" cy="259045"/>
    <xdr:sp macro="" textlink="">
      <xdr:nvSpPr>
        <xdr:cNvPr id="367" name="n_1mainValue【保健センター・保健所】&#10;有形固定資産減価償却率">
          <a:extLst>
            <a:ext uri="{FF2B5EF4-FFF2-40B4-BE49-F238E27FC236}">
              <a16:creationId xmlns:a16="http://schemas.microsoft.com/office/drawing/2014/main" xmlns="" id="{940EEA66-D422-45E6-85D9-A7032CFF6C50}"/>
            </a:ext>
          </a:extLst>
        </xdr:cNvPr>
        <xdr:cNvSpPr txBox="1"/>
      </xdr:nvSpPr>
      <xdr:spPr>
        <a:xfrm>
          <a:off x="1373823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368" name="n_2mainValue【保健センター・保健所】&#10;有形固定資産減価償却率">
          <a:extLst>
            <a:ext uri="{FF2B5EF4-FFF2-40B4-BE49-F238E27FC236}">
              <a16:creationId xmlns:a16="http://schemas.microsoft.com/office/drawing/2014/main" xmlns="" id="{A1F4FBAE-B9FE-470A-8944-4ECC0D5FE7DA}"/>
            </a:ext>
          </a:extLst>
        </xdr:cNvPr>
        <xdr:cNvSpPr txBox="1"/>
      </xdr:nvSpPr>
      <xdr:spPr>
        <a:xfrm>
          <a:off x="12957184" y="1075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95811</xdr:rowOff>
    </xdr:from>
    <xdr:ext cx="405111" cy="259045"/>
    <xdr:sp macro="" textlink="">
      <xdr:nvSpPr>
        <xdr:cNvPr id="369" name="n_3mainValue【保健センター・保健所】&#10;有形固定資産減価償却率">
          <a:extLst>
            <a:ext uri="{FF2B5EF4-FFF2-40B4-BE49-F238E27FC236}">
              <a16:creationId xmlns:a16="http://schemas.microsoft.com/office/drawing/2014/main" xmlns="" id="{8A4CBDF1-B0E9-45E9-8040-D3C36F34FE26}"/>
            </a:ext>
          </a:extLst>
        </xdr:cNvPr>
        <xdr:cNvSpPr txBox="1"/>
      </xdr:nvSpPr>
      <xdr:spPr>
        <a:xfrm>
          <a:off x="12171054" y="1072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68053</xdr:rowOff>
    </xdr:from>
    <xdr:ext cx="405111" cy="259045"/>
    <xdr:sp macro="" textlink="">
      <xdr:nvSpPr>
        <xdr:cNvPr id="370" name="n_4mainValue【保健センター・保健所】&#10;有形固定資産減価償却率">
          <a:extLst>
            <a:ext uri="{FF2B5EF4-FFF2-40B4-BE49-F238E27FC236}">
              <a16:creationId xmlns:a16="http://schemas.microsoft.com/office/drawing/2014/main" xmlns="" id="{C662D3B1-3F22-4621-A5C4-2023C633353B}"/>
            </a:ext>
          </a:extLst>
        </xdr:cNvPr>
        <xdr:cNvSpPr txBox="1"/>
      </xdr:nvSpPr>
      <xdr:spPr>
        <a:xfrm>
          <a:off x="11354444" y="10696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xmlns="" id="{9675CE21-A868-4744-84D2-B3830393926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xmlns="" id="{6D250FCF-F4BA-4D82-936A-9E337D12903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xmlns="" id="{3500FC99-5768-45CE-9C26-D2BFEAED3966}"/>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xmlns="" id="{99EC0DDC-DB4C-4A24-88FD-E58074DD065C}"/>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xmlns="" id="{2C6BFB9F-AF3A-4E45-92EA-B270A6FC08B4}"/>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xmlns="" id="{214C9438-4867-4FE5-B4BE-3A9B3ADDFA63}"/>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xmlns="" id="{47852994-62D4-460D-B97B-1EA3E8BFBEB2}"/>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xmlns="" id="{ACF3259B-2449-4EDD-B942-76F278553A8E}"/>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a16="http://schemas.microsoft.com/office/drawing/2014/main" xmlns="" id="{E1E0BB69-2CE3-4A09-B559-7B13ABFDD24E}"/>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a16="http://schemas.microsoft.com/office/drawing/2014/main" xmlns="" id="{1D9BFBCE-DD61-43EC-AACE-FCD89406E56B}"/>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a:extLst>
            <a:ext uri="{FF2B5EF4-FFF2-40B4-BE49-F238E27FC236}">
              <a16:creationId xmlns:a16="http://schemas.microsoft.com/office/drawing/2014/main" xmlns="" id="{C5F3D0A0-7D76-48C4-86D8-4D4841A30AC3}"/>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a:extLst>
            <a:ext uri="{FF2B5EF4-FFF2-40B4-BE49-F238E27FC236}">
              <a16:creationId xmlns:a16="http://schemas.microsoft.com/office/drawing/2014/main" xmlns="" id="{B8085310-87B7-480E-98DC-3D8ACF182B14}"/>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a:extLst>
            <a:ext uri="{FF2B5EF4-FFF2-40B4-BE49-F238E27FC236}">
              <a16:creationId xmlns:a16="http://schemas.microsoft.com/office/drawing/2014/main" xmlns="" id="{FC18FFD6-8B74-465B-8C6D-C6BAA69AECBA}"/>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a:extLst>
            <a:ext uri="{FF2B5EF4-FFF2-40B4-BE49-F238E27FC236}">
              <a16:creationId xmlns:a16="http://schemas.microsoft.com/office/drawing/2014/main" xmlns="" id="{83AADA71-8345-4931-9B77-B09EC3D264CD}"/>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a:extLst>
            <a:ext uri="{FF2B5EF4-FFF2-40B4-BE49-F238E27FC236}">
              <a16:creationId xmlns:a16="http://schemas.microsoft.com/office/drawing/2014/main" xmlns="" id="{B14C8499-6D67-484D-909D-765A4F7431ED}"/>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a:extLst>
            <a:ext uri="{FF2B5EF4-FFF2-40B4-BE49-F238E27FC236}">
              <a16:creationId xmlns:a16="http://schemas.microsoft.com/office/drawing/2014/main" xmlns="" id="{EF842858-1BC2-447A-AD16-39090160B664}"/>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a:extLst>
            <a:ext uri="{FF2B5EF4-FFF2-40B4-BE49-F238E27FC236}">
              <a16:creationId xmlns:a16="http://schemas.microsoft.com/office/drawing/2014/main" xmlns="" id="{69E1ADD0-19C1-49C6-B02F-D19B83B203CC}"/>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a:extLst>
            <a:ext uri="{FF2B5EF4-FFF2-40B4-BE49-F238E27FC236}">
              <a16:creationId xmlns:a16="http://schemas.microsoft.com/office/drawing/2014/main" xmlns="" id="{F8F06095-CC37-4976-93F6-C80BCA695144}"/>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xmlns="" id="{13C28A38-2C20-4A53-9CDE-48128C7B84C5}"/>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xmlns="" id="{D36FA34A-A3BB-4CD2-9771-E75F1BF1FF0E}"/>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xmlns="" id="{FE340BA8-3412-4843-BF31-66F8B65DDB14}"/>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392" name="直線コネクタ 391">
          <a:extLst>
            <a:ext uri="{FF2B5EF4-FFF2-40B4-BE49-F238E27FC236}">
              <a16:creationId xmlns:a16="http://schemas.microsoft.com/office/drawing/2014/main" xmlns="" id="{7E963067-3E46-48DE-9B7A-88F34932BE5D}"/>
            </a:ext>
          </a:extLst>
        </xdr:cNvPr>
        <xdr:cNvCxnSpPr/>
      </xdr:nvCxnSpPr>
      <xdr:spPr>
        <a:xfrm flipV="1">
          <a:off x="1994725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xmlns="" id="{D407E7F5-15B0-46A0-9B74-4964B2294802}"/>
            </a:ext>
          </a:extLst>
        </xdr:cNvPr>
        <xdr:cNvSpPr txBox="1"/>
      </xdr:nvSpPr>
      <xdr:spPr>
        <a:xfrm>
          <a:off x="1998599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394" name="直線コネクタ 393">
          <a:extLst>
            <a:ext uri="{FF2B5EF4-FFF2-40B4-BE49-F238E27FC236}">
              <a16:creationId xmlns:a16="http://schemas.microsoft.com/office/drawing/2014/main" xmlns="" id="{11AAB931-A6AE-40E7-81F1-DE8700D9CF59}"/>
            </a:ext>
          </a:extLst>
        </xdr:cNvPr>
        <xdr:cNvCxnSpPr/>
      </xdr:nvCxnSpPr>
      <xdr:spPr>
        <a:xfrm>
          <a:off x="19885660" y="10953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xmlns="" id="{44B082BE-25B4-4648-8DF9-9802E545F7FB}"/>
            </a:ext>
          </a:extLst>
        </xdr:cNvPr>
        <xdr:cNvSpPr txBox="1"/>
      </xdr:nvSpPr>
      <xdr:spPr>
        <a:xfrm>
          <a:off x="1998599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396" name="直線コネクタ 395">
          <a:extLst>
            <a:ext uri="{FF2B5EF4-FFF2-40B4-BE49-F238E27FC236}">
              <a16:creationId xmlns:a16="http://schemas.microsoft.com/office/drawing/2014/main" xmlns="" id="{EF3C5CE1-D358-4007-9755-DCC738C368CB}"/>
            </a:ext>
          </a:extLst>
        </xdr:cNvPr>
        <xdr:cNvCxnSpPr/>
      </xdr:nvCxnSpPr>
      <xdr:spPr>
        <a:xfrm>
          <a:off x="19885660" y="9467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xmlns="" id="{2814F2CB-7194-47B2-8774-F4F36C507478}"/>
            </a:ext>
          </a:extLst>
        </xdr:cNvPr>
        <xdr:cNvSpPr txBox="1"/>
      </xdr:nvSpPr>
      <xdr:spPr>
        <a:xfrm>
          <a:off x="19985990" y="10642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398" name="フローチャート: 判断 397">
          <a:extLst>
            <a:ext uri="{FF2B5EF4-FFF2-40B4-BE49-F238E27FC236}">
              <a16:creationId xmlns:a16="http://schemas.microsoft.com/office/drawing/2014/main" xmlns="" id="{D5765861-F071-4A17-879B-5E961F214BC4}"/>
            </a:ext>
          </a:extLst>
        </xdr:cNvPr>
        <xdr:cNvSpPr/>
      </xdr:nvSpPr>
      <xdr:spPr>
        <a:xfrm>
          <a:off x="19904710" y="107913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399" name="フローチャート: 判断 398">
          <a:extLst>
            <a:ext uri="{FF2B5EF4-FFF2-40B4-BE49-F238E27FC236}">
              <a16:creationId xmlns:a16="http://schemas.microsoft.com/office/drawing/2014/main" xmlns="" id="{824D0936-DB3B-4FC2-9B14-341D1F2FFED6}"/>
            </a:ext>
          </a:extLst>
        </xdr:cNvPr>
        <xdr:cNvSpPr/>
      </xdr:nvSpPr>
      <xdr:spPr>
        <a:xfrm>
          <a:off x="19161760" y="107922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400" name="フローチャート: 判断 399">
          <a:extLst>
            <a:ext uri="{FF2B5EF4-FFF2-40B4-BE49-F238E27FC236}">
              <a16:creationId xmlns:a16="http://schemas.microsoft.com/office/drawing/2014/main" xmlns="" id="{5D2C307E-B4DC-45C2-89D5-4552B0CB287E}"/>
            </a:ext>
          </a:extLst>
        </xdr:cNvPr>
        <xdr:cNvSpPr/>
      </xdr:nvSpPr>
      <xdr:spPr>
        <a:xfrm>
          <a:off x="18345150" y="1080145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401" name="フローチャート: 判断 400">
          <a:extLst>
            <a:ext uri="{FF2B5EF4-FFF2-40B4-BE49-F238E27FC236}">
              <a16:creationId xmlns:a16="http://schemas.microsoft.com/office/drawing/2014/main" xmlns="" id="{85DD9FF0-19D1-4ABA-888E-A2FF5841ABD7}"/>
            </a:ext>
          </a:extLst>
        </xdr:cNvPr>
        <xdr:cNvSpPr/>
      </xdr:nvSpPr>
      <xdr:spPr>
        <a:xfrm>
          <a:off x="17547590" y="1082774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402" name="フローチャート: 判断 401">
          <a:extLst>
            <a:ext uri="{FF2B5EF4-FFF2-40B4-BE49-F238E27FC236}">
              <a16:creationId xmlns:a16="http://schemas.microsoft.com/office/drawing/2014/main" xmlns="" id="{4C9BDD14-B496-49D1-8711-6645A8C814BE}"/>
            </a:ext>
          </a:extLst>
        </xdr:cNvPr>
        <xdr:cNvSpPr/>
      </xdr:nvSpPr>
      <xdr:spPr>
        <a:xfrm>
          <a:off x="16761460" y="1082339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xmlns="" id="{62C15AC8-44C3-4BFF-BC02-921E9BCA83FC}"/>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xmlns="" id="{0D9FD7B7-F3D7-4F83-A630-AFF0158DC763}"/>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xmlns="" id="{D8088272-67C6-408E-882C-4A639F33AA28}"/>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xmlns="" id="{C2B24D81-6127-4920-9062-789F154F6CD3}"/>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xmlns="" id="{5E494139-F7BE-4A14-9373-6B3FB3210D7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79959</xdr:rowOff>
    </xdr:from>
    <xdr:to>
      <xdr:col>116</xdr:col>
      <xdr:colOff>114300</xdr:colOff>
      <xdr:row>64</xdr:row>
      <xdr:rowOff>10109</xdr:rowOff>
    </xdr:to>
    <xdr:sp macro="" textlink="">
      <xdr:nvSpPr>
        <xdr:cNvPr id="408" name="楕円 407">
          <a:extLst>
            <a:ext uri="{FF2B5EF4-FFF2-40B4-BE49-F238E27FC236}">
              <a16:creationId xmlns:a16="http://schemas.microsoft.com/office/drawing/2014/main" xmlns="" id="{EC13D9B6-003E-4453-A8D8-BA4D3894C9D1}"/>
            </a:ext>
          </a:extLst>
        </xdr:cNvPr>
        <xdr:cNvSpPr/>
      </xdr:nvSpPr>
      <xdr:spPr>
        <a:xfrm>
          <a:off x="19904710" y="108813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166336</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xmlns="" id="{6B1C0BF5-7781-4E81-8347-9D1537C82C30}"/>
            </a:ext>
          </a:extLst>
        </xdr:cNvPr>
        <xdr:cNvSpPr txBox="1"/>
      </xdr:nvSpPr>
      <xdr:spPr>
        <a:xfrm>
          <a:off x="19985990" y="1080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80416</xdr:rowOff>
    </xdr:from>
    <xdr:to>
      <xdr:col>112</xdr:col>
      <xdr:colOff>38100</xdr:colOff>
      <xdr:row>64</xdr:row>
      <xdr:rowOff>10566</xdr:rowOff>
    </xdr:to>
    <xdr:sp macro="" textlink="">
      <xdr:nvSpPr>
        <xdr:cNvPr id="410" name="楕円 409">
          <a:extLst>
            <a:ext uri="{FF2B5EF4-FFF2-40B4-BE49-F238E27FC236}">
              <a16:creationId xmlns:a16="http://schemas.microsoft.com/office/drawing/2014/main" xmlns="" id="{C7CC38EF-C5C3-4810-B3A5-0E49CE00DD32}"/>
            </a:ext>
          </a:extLst>
        </xdr:cNvPr>
        <xdr:cNvSpPr/>
      </xdr:nvSpPr>
      <xdr:spPr>
        <a:xfrm>
          <a:off x="19161760" y="108836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130759</xdr:rowOff>
    </xdr:from>
    <xdr:to>
      <xdr:col>116</xdr:col>
      <xdr:colOff>63500</xdr:colOff>
      <xdr:row>63</xdr:row>
      <xdr:rowOff>131216</xdr:rowOff>
    </xdr:to>
    <xdr:cxnSp macro="">
      <xdr:nvCxnSpPr>
        <xdr:cNvPr id="411" name="直線コネクタ 410">
          <a:extLst>
            <a:ext uri="{FF2B5EF4-FFF2-40B4-BE49-F238E27FC236}">
              <a16:creationId xmlns:a16="http://schemas.microsoft.com/office/drawing/2014/main" xmlns="" id="{B3D47B41-F8E8-4F5F-8821-14668DBC8992}"/>
            </a:ext>
          </a:extLst>
        </xdr:cNvPr>
        <xdr:cNvCxnSpPr/>
      </xdr:nvCxnSpPr>
      <xdr:spPr>
        <a:xfrm flipV="1">
          <a:off x="19204940" y="10935919"/>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81331</xdr:rowOff>
    </xdr:from>
    <xdr:to>
      <xdr:col>107</xdr:col>
      <xdr:colOff>101600</xdr:colOff>
      <xdr:row>64</xdr:row>
      <xdr:rowOff>11481</xdr:rowOff>
    </xdr:to>
    <xdr:sp macro="" textlink="">
      <xdr:nvSpPr>
        <xdr:cNvPr id="412" name="楕円 411">
          <a:extLst>
            <a:ext uri="{FF2B5EF4-FFF2-40B4-BE49-F238E27FC236}">
              <a16:creationId xmlns:a16="http://schemas.microsoft.com/office/drawing/2014/main" xmlns="" id="{2164AE8B-B5DB-4A02-AB50-52E171323B57}"/>
            </a:ext>
          </a:extLst>
        </xdr:cNvPr>
        <xdr:cNvSpPr/>
      </xdr:nvSpPr>
      <xdr:spPr>
        <a:xfrm>
          <a:off x="18345150" y="108845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131216</xdr:rowOff>
    </xdr:from>
    <xdr:to>
      <xdr:col>111</xdr:col>
      <xdr:colOff>177800</xdr:colOff>
      <xdr:row>63</xdr:row>
      <xdr:rowOff>132131</xdr:rowOff>
    </xdr:to>
    <xdr:cxnSp macro="">
      <xdr:nvCxnSpPr>
        <xdr:cNvPr id="413" name="直線コネクタ 412">
          <a:extLst>
            <a:ext uri="{FF2B5EF4-FFF2-40B4-BE49-F238E27FC236}">
              <a16:creationId xmlns:a16="http://schemas.microsoft.com/office/drawing/2014/main" xmlns="" id="{D316B5CA-DD5C-47A5-9D38-79CB1C04C6AD}"/>
            </a:ext>
          </a:extLst>
        </xdr:cNvPr>
        <xdr:cNvCxnSpPr/>
      </xdr:nvCxnSpPr>
      <xdr:spPr>
        <a:xfrm flipV="1">
          <a:off x="18399760" y="10936376"/>
          <a:ext cx="80518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82245</xdr:rowOff>
    </xdr:from>
    <xdr:to>
      <xdr:col>102</xdr:col>
      <xdr:colOff>165100</xdr:colOff>
      <xdr:row>64</xdr:row>
      <xdr:rowOff>12395</xdr:rowOff>
    </xdr:to>
    <xdr:sp macro="" textlink="">
      <xdr:nvSpPr>
        <xdr:cNvPr id="414" name="楕円 413">
          <a:extLst>
            <a:ext uri="{FF2B5EF4-FFF2-40B4-BE49-F238E27FC236}">
              <a16:creationId xmlns:a16="http://schemas.microsoft.com/office/drawing/2014/main" xmlns="" id="{373CBFD6-2863-48D0-8414-64595AE097B6}"/>
            </a:ext>
          </a:extLst>
        </xdr:cNvPr>
        <xdr:cNvSpPr/>
      </xdr:nvSpPr>
      <xdr:spPr>
        <a:xfrm>
          <a:off x="17547590" y="108855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132131</xdr:rowOff>
    </xdr:from>
    <xdr:to>
      <xdr:col>107</xdr:col>
      <xdr:colOff>50800</xdr:colOff>
      <xdr:row>63</xdr:row>
      <xdr:rowOff>133045</xdr:rowOff>
    </xdr:to>
    <xdr:cxnSp macro="">
      <xdr:nvCxnSpPr>
        <xdr:cNvPr id="415" name="直線コネクタ 414">
          <a:extLst>
            <a:ext uri="{FF2B5EF4-FFF2-40B4-BE49-F238E27FC236}">
              <a16:creationId xmlns:a16="http://schemas.microsoft.com/office/drawing/2014/main" xmlns="" id="{02B5AD23-D45D-422C-A425-14BF4F1963EA}"/>
            </a:ext>
          </a:extLst>
        </xdr:cNvPr>
        <xdr:cNvCxnSpPr/>
      </xdr:nvCxnSpPr>
      <xdr:spPr>
        <a:xfrm flipV="1">
          <a:off x="17602200" y="10937291"/>
          <a:ext cx="79756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82703</xdr:rowOff>
    </xdr:from>
    <xdr:to>
      <xdr:col>98</xdr:col>
      <xdr:colOff>38100</xdr:colOff>
      <xdr:row>64</xdr:row>
      <xdr:rowOff>12853</xdr:rowOff>
    </xdr:to>
    <xdr:sp macro="" textlink="">
      <xdr:nvSpPr>
        <xdr:cNvPr id="416" name="楕円 415">
          <a:extLst>
            <a:ext uri="{FF2B5EF4-FFF2-40B4-BE49-F238E27FC236}">
              <a16:creationId xmlns:a16="http://schemas.microsoft.com/office/drawing/2014/main" xmlns="" id="{2D341986-BA6B-44AE-9039-68EC2D003225}"/>
            </a:ext>
          </a:extLst>
        </xdr:cNvPr>
        <xdr:cNvSpPr/>
      </xdr:nvSpPr>
      <xdr:spPr>
        <a:xfrm>
          <a:off x="16761460" y="1088595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133045</xdr:rowOff>
    </xdr:from>
    <xdr:to>
      <xdr:col>102</xdr:col>
      <xdr:colOff>114300</xdr:colOff>
      <xdr:row>63</xdr:row>
      <xdr:rowOff>133503</xdr:rowOff>
    </xdr:to>
    <xdr:cxnSp macro="">
      <xdr:nvCxnSpPr>
        <xdr:cNvPr id="417" name="直線コネクタ 416">
          <a:extLst>
            <a:ext uri="{FF2B5EF4-FFF2-40B4-BE49-F238E27FC236}">
              <a16:creationId xmlns:a16="http://schemas.microsoft.com/office/drawing/2014/main" xmlns="" id="{0FBF45A2-7F44-4EC8-8D5F-032FA5955998}"/>
            </a:ext>
          </a:extLst>
        </xdr:cNvPr>
        <xdr:cNvCxnSpPr/>
      </xdr:nvCxnSpPr>
      <xdr:spPr>
        <a:xfrm flipV="1">
          <a:off x="16804640" y="109382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418" name="n_1aveValue【保健センター・保健所】&#10;一人当たり面積">
          <a:extLst>
            <a:ext uri="{FF2B5EF4-FFF2-40B4-BE49-F238E27FC236}">
              <a16:creationId xmlns:a16="http://schemas.microsoft.com/office/drawing/2014/main" xmlns="" id="{32196A2C-DE92-4E4D-B962-C3312CCA088E}"/>
            </a:ext>
          </a:extLst>
        </xdr:cNvPr>
        <xdr:cNvSpPr txBox="1"/>
      </xdr:nvSpPr>
      <xdr:spPr>
        <a:xfrm>
          <a:off x="18982132" y="10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419" name="n_2aveValue【保健センター・保健所】&#10;一人当たり面積">
          <a:extLst>
            <a:ext uri="{FF2B5EF4-FFF2-40B4-BE49-F238E27FC236}">
              <a16:creationId xmlns:a16="http://schemas.microsoft.com/office/drawing/2014/main" xmlns="" id="{C598A73A-C49A-4F28-B75C-EB6AFFA8383E}"/>
            </a:ext>
          </a:extLst>
        </xdr:cNvPr>
        <xdr:cNvSpPr txBox="1"/>
      </xdr:nvSpPr>
      <xdr:spPr>
        <a:xfrm>
          <a:off x="18182032"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420" name="n_3aveValue【保健センター・保健所】&#10;一人当たり面積">
          <a:extLst>
            <a:ext uri="{FF2B5EF4-FFF2-40B4-BE49-F238E27FC236}">
              <a16:creationId xmlns:a16="http://schemas.microsoft.com/office/drawing/2014/main" xmlns="" id="{F183A98E-D803-4DDD-A728-80DFB635220E}"/>
            </a:ext>
          </a:extLst>
        </xdr:cNvPr>
        <xdr:cNvSpPr txBox="1"/>
      </xdr:nvSpPr>
      <xdr:spPr>
        <a:xfrm>
          <a:off x="17384472" y="1060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421" name="n_4aveValue【保健センター・保健所】&#10;一人当たり面積">
          <a:extLst>
            <a:ext uri="{FF2B5EF4-FFF2-40B4-BE49-F238E27FC236}">
              <a16:creationId xmlns:a16="http://schemas.microsoft.com/office/drawing/2014/main" xmlns="" id="{41324305-143E-4E08-A043-FFF604A421C8}"/>
            </a:ext>
          </a:extLst>
        </xdr:cNvPr>
        <xdr:cNvSpPr txBox="1"/>
      </xdr:nvSpPr>
      <xdr:spPr>
        <a:xfrm>
          <a:off x="16588817" y="105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1693</xdr:rowOff>
    </xdr:from>
    <xdr:ext cx="469744" cy="259045"/>
    <xdr:sp macro="" textlink="">
      <xdr:nvSpPr>
        <xdr:cNvPr id="422" name="n_1mainValue【保健センター・保健所】&#10;一人当たり面積">
          <a:extLst>
            <a:ext uri="{FF2B5EF4-FFF2-40B4-BE49-F238E27FC236}">
              <a16:creationId xmlns:a16="http://schemas.microsoft.com/office/drawing/2014/main" xmlns="" id="{0BC35553-A816-4F58-B19F-3F1409B0B60A}"/>
            </a:ext>
          </a:extLst>
        </xdr:cNvPr>
        <xdr:cNvSpPr txBox="1"/>
      </xdr:nvSpPr>
      <xdr:spPr>
        <a:xfrm>
          <a:off x="18982132" y="109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2608</xdr:rowOff>
    </xdr:from>
    <xdr:ext cx="469744" cy="259045"/>
    <xdr:sp macro="" textlink="">
      <xdr:nvSpPr>
        <xdr:cNvPr id="423" name="n_2mainValue【保健センター・保健所】&#10;一人当たり面積">
          <a:extLst>
            <a:ext uri="{FF2B5EF4-FFF2-40B4-BE49-F238E27FC236}">
              <a16:creationId xmlns:a16="http://schemas.microsoft.com/office/drawing/2014/main" xmlns="" id="{8186E3D4-3A01-42C4-94C9-E5FF1524753D}"/>
            </a:ext>
          </a:extLst>
        </xdr:cNvPr>
        <xdr:cNvSpPr txBox="1"/>
      </xdr:nvSpPr>
      <xdr:spPr>
        <a:xfrm>
          <a:off x="18182032"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3522</xdr:rowOff>
    </xdr:from>
    <xdr:ext cx="469744" cy="259045"/>
    <xdr:sp macro="" textlink="">
      <xdr:nvSpPr>
        <xdr:cNvPr id="424" name="n_3mainValue【保健センター・保健所】&#10;一人当たり面積">
          <a:extLst>
            <a:ext uri="{FF2B5EF4-FFF2-40B4-BE49-F238E27FC236}">
              <a16:creationId xmlns:a16="http://schemas.microsoft.com/office/drawing/2014/main" xmlns="" id="{A8E91EDD-2195-4EA6-BD8A-DADD4D541174}"/>
            </a:ext>
          </a:extLst>
        </xdr:cNvPr>
        <xdr:cNvSpPr txBox="1"/>
      </xdr:nvSpPr>
      <xdr:spPr>
        <a:xfrm>
          <a:off x="17384472" y="1097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3980</xdr:rowOff>
    </xdr:from>
    <xdr:ext cx="469744" cy="259045"/>
    <xdr:sp macro="" textlink="">
      <xdr:nvSpPr>
        <xdr:cNvPr id="425" name="n_4mainValue【保健センター・保健所】&#10;一人当たり面積">
          <a:extLst>
            <a:ext uri="{FF2B5EF4-FFF2-40B4-BE49-F238E27FC236}">
              <a16:creationId xmlns:a16="http://schemas.microsoft.com/office/drawing/2014/main" xmlns="" id="{E0AD0E7D-95E4-4063-BC39-5A2D8210D62F}"/>
            </a:ext>
          </a:extLst>
        </xdr:cNvPr>
        <xdr:cNvSpPr txBox="1"/>
      </xdr:nvSpPr>
      <xdr:spPr>
        <a:xfrm>
          <a:off x="16588817" y="109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xmlns="" id="{4FE4BE82-31A9-4387-BB7A-C105940391F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xmlns="" id="{85F0B819-8E4A-4C9F-B1A8-17BD11F962F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xmlns="" id="{578EE698-306F-4B5A-A442-DCC39530609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xmlns="" id="{21E7058D-3E37-44A7-B1DA-61E0BCDAE26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xmlns="" id="{4BF1F9FF-3A85-485B-BC0C-23219B54918E}"/>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xmlns="" id="{96B00E39-CE10-4BFD-AE91-DDB0B863C9AF}"/>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xmlns="" id="{E9246E81-431B-47E3-BF8D-0717F0497C72}"/>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xmlns="" id="{30FBDB96-C2AE-441B-A0C4-09B2047BDA6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xmlns="" id="{1F6BD0D9-A190-4555-AB08-5425F276CAE6}"/>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xmlns="" id="{3D2F0D74-3D0A-4302-8CCB-D0B898A02185}"/>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xmlns="" id="{1411257F-E96D-426E-8CF0-13ADE2C3F794}"/>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xmlns="" id="{5D690E75-BEC0-4F28-B6D7-A9DB97C610BB}"/>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xmlns="" id="{39FF74DE-E3A7-41F8-A125-A233256C99EA}"/>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xmlns="" id="{16CEB257-6375-4BB3-A12A-D8764C371059}"/>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xmlns="" id="{A49DAED4-7D82-44FB-B812-34B1439D715F}"/>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xmlns="" id="{2F0CA802-73E0-4DA0-B31A-F5680F4CBDEE}"/>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xmlns="" id="{076A8DD4-6A94-454D-8612-05F44FEA62CC}"/>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xmlns="" id="{E2783F8A-F5BC-4E9B-9A26-69CB53835747}"/>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xmlns="" id="{495FD46A-3E4E-4B42-949E-9DC40F1B5567}"/>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xmlns="" id="{BE42BB3D-D568-41F9-9038-11DDE775E951}"/>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xmlns="" id="{F031E0CB-3ABA-498B-B923-02EDC0C681DF}"/>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xmlns="" id="{278E0824-B1D0-4630-AAE8-629AFFEF1B51}"/>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xmlns="" id="{9A1881D0-6714-4F97-8C61-CF6BC516C6BC}"/>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xmlns="" id="{F9336772-3CFD-47E1-AE2D-544885AEC7A5}"/>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xmlns="" id="{23952810-C87C-4935-B9AE-DE88CA38E0D1}"/>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xmlns="" id="{17CEAA59-FC3D-4970-A03A-81B7825BA8B4}"/>
            </a:ext>
          </a:extLst>
        </xdr:cNvPr>
        <xdr:cNvCxnSpPr/>
      </xdr:nvCxnSpPr>
      <xdr:spPr>
        <a:xfrm flipV="1">
          <a:off x="14703424" y="13462091"/>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xmlns="" id="{17F7065C-1252-4933-877F-BB32A40BF7BF}"/>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xmlns="" id="{D22B2D7C-0B7E-4F1A-B6ED-614FD4236123}"/>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454" name="【消防施設】&#10;有形固定資産減価償却率最大値テキスト">
          <a:extLst>
            <a:ext uri="{FF2B5EF4-FFF2-40B4-BE49-F238E27FC236}">
              <a16:creationId xmlns:a16="http://schemas.microsoft.com/office/drawing/2014/main" xmlns="" id="{5E1116F6-CB33-4D51-A9C2-B7C2C7FB7405}"/>
            </a:ext>
          </a:extLst>
        </xdr:cNvPr>
        <xdr:cNvSpPr txBox="1"/>
      </xdr:nvSpPr>
      <xdr:spPr>
        <a:xfrm>
          <a:off x="14742160" y="1323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455" name="直線コネクタ 454">
          <a:extLst>
            <a:ext uri="{FF2B5EF4-FFF2-40B4-BE49-F238E27FC236}">
              <a16:creationId xmlns:a16="http://schemas.microsoft.com/office/drawing/2014/main" xmlns="" id="{DE839F9A-A2C3-4F0A-95A3-2F792BC35DE9}"/>
            </a:ext>
          </a:extLst>
        </xdr:cNvPr>
        <xdr:cNvCxnSpPr/>
      </xdr:nvCxnSpPr>
      <xdr:spPr>
        <a:xfrm>
          <a:off x="14611350" y="13462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456" name="【消防施設】&#10;有形固定資産減価償却率平均値テキスト">
          <a:extLst>
            <a:ext uri="{FF2B5EF4-FFF2-40B4-BE49-F238E27FC236}">
              <a16:creationId xmlns:a16="http://schemas.microsoft.com/office/drawing/2014/main" xmlns="" id="{D972FD5D-4B8B-4EC0-BCA1-64545C1EE303}"/>
            </a:ext>
          </a:extLst>
        </xdr:cNvPr>
        <xdr:cNvSpPr txBox="1"/>
      </xdr:nvSpPr>
      <xdr:spPr>
        <a:xfrm>
          <a:off x="14742160" y="14155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457" name="フローチャート: 判断 456">
          <a:extLst>
            <a:ext uri="{FF2B5EF4-FFF2-40B4-BE49-F238E27FC236}">
              <a16:creationId xmlns:a16="http://schemas.microsoft.com/office/drawing/2014/main" xmlns="" id="{CAB405BB-7941-4C88-8E34-6C4123D309A8}"/>
            </a:ext>
          </a:extLst>
        </xdr:cNvPr>
        <xdr:cNvSpPr/>
      </xdr:nvSpPr>
      <xdr:spPr>
        <a:xfrm>
          <a:off x="1464945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458" name="フローチャート: 判断 457">
          <a:extLst>
            <a:ext uri="{FF2B5EF4-FFF2-40B4-BE49-F238E27FC236}">
              <a16:creationId xmlns:a16="http://schemas.microsoft.com/office/drawing/2014/main" xmlns="" id="{D1070F51-C3A8-4401-883F-E8F94E207DE0}"/>
            </a:ext>
          </a:extLst>
        </xdr:cNvPr>
        <xdr:cNvSpPr/>
      </xdr:nvSpPr>
      <xdr:spPr>
        <a:xfrm>
          <a:off x="13887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59" name="フローチャート: 判断 458">
          <a:extLst>
            <a:ext uri="{FF2B5EF4-FFF2-40B4-BE49-F238E27FC236}">
              <a16:creationId xmlns:a16="http://schemas.microsoft.com/office/drawing/2014/main" xmlns="" id="{D0B6CFE3-C563-4026-B130-599EF367382C}"/>
            </a:ext>
          </a:extLst>
        </xdr:cNvPr>
        <xdr:cNvSpPr/>
      </xdr:nvSpPr>
      <xdr:spPr>
        <a:xfrm>
          <a:off x="13089890" y="1420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460" name="フローチャート: 判断 459">
          <a:extLst>
            <a:ext uri="{FF2B5EF4-FFF2-40B4-BE49-F238E27FC236}">
              <a16:creationId xmlns:a16="http://schemas.microsoft.com/office/drawing/2014/main" xmlns="" id="{01B68B9A-7A41-4830-BD2F-B8E777FD0E95}"/>
            </a:ext>
          </a:extLst>
        </xdr:cNvPr>
        <xdr:cNvSpPr/>
      </xdr:nvSpPr>
      <xdr:spPr>
        <a:xfrm>
          <a:off x="12303760" y="14190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461" name="フローチャート: 判断 460">
          <a:extLst>
            <a:ext uri="{FF2B5EF4-FFF2-40B4-BE49-F238E27FC236}">
              <a16:creationId xmlns:a16="http://schemas.microsoft.com/office/drawing/2014/main" xmlns="" id="{461FE232-1E56-4DAB-9FBF-29D76A9E5BCF}"/>
            </a:ext>
          </a:extLst>
        </xdr:cNvPr>
        <xdr:cNvSpPr/>
      </xdr:nvSpPr>
      <xdr:spPr>
        <a:xfrm>
          <a:off x="114871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xmlns="" id="{B398FB0E-6524-4F6F-8272-94001E469460}"/>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xmlns="" id="{F2FAB8E2-075A-419D-9F88-A5FBE524E742}"/>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xmlns="" id="{D4E6717D-53FD-41AC-B7B5-CE826318F48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xmlns="" id="{028A3881-A567-4391-8E12-80B8151C75C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xmlns="" id="{1C7D87F1-F85B-4DE1-BC35-9AA5E76F128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60779</xdr:rowOff>
    </xdr:from>
    <xdr:to>
      <xdr:col>85</xdr:col>
      <xdr:colOff>177800</xdr:colOff>
      <xdr:row>80</xdr:row>
      <xdr:rowOff>162379</xdr:rowOff>
    </xdr:to>
    <xdr:sp macro="" textlink="">
      <xdr:nvSpPr>
        <xdr:cNvPr id="467" name="楕円 466">
          <a:extLst>
            <a:ext uri="{FF2B5EF4-FFF2-40B4-BE49-F238E27FC236}">
              <a16:creationId xmlns:a16="http://schemas.microsoft.com/office/drawing/2014/main" xmlns="" id="{74BA54AB-6AAE-452D-B0F5-E6FE7AB821E0}"/>
            </a:ext>
          </a:extLst>
        </xdr:cNvPr>
        <xdr:cNvSpPr/>
      </xdr:nvSpPr>
      <xdr:spPr>
        <a:xfrm>
          <a:off x="14649450" y="1377296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83656</xdr:rowOff>
    </xdr:from>
    <xdr:ext cx="405111" cy="259045"/>
    <xdr:sp macro="" textlink="">
      <xdr:nvSpPr>
        <xdr:cNvPr id="468" name="【消防施設】&#10;有形固定資産減価償却率該当値テキスト">
          <a:extLst>
            <a:ext uri="{FF2B5EF4-FFF2-40B4-BE49-F238E27FC236}">
              <a16:creationId xmlns:a16="http://schemas.microsoft.com/office/drawing/2014/main" xmlns="" id="{DBD36BF9-1A6D-4F78-A4B3-AD448E618BE9}"/>
            </a:ext>
          </a:extLst>
        </xdr:cNvPr>
        <xdr:cNvSpPr txBox="1"/>
      </xdr:nvSpPr>
      <xdr:spPr>
        <a:xfrm>
          <a:off x="14742160" y="13630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21589</xdr:rowOff>
    </xdr:from>
    <xdr:to>
      <xdr:col>81</xdr:col>
      <xdr:colOff>101600</xdr:colOff>
      <xdr:row>80</xdr:row>
      <xdr:rowOff>123189</xdr:rowOff>
    </xdr:to>
    <xdr:sp macro="" textlink="">
      <xdr:nvSpPr>
        <xdr:cNvPr id="469" name="楕円 468">
          <a:extLst>
            <a:ext uri="{FF2B5EF4-FFF2-40B4-BE49-F238E27FC236}">
              <a16:creationId xmlns:a16="http://schemas.microsoft.com/office/drawing/2014/main" xmlns="" id="{FCECC7CF-D329-4170-8318-93C09A1A459C}"/>
            </a:ext>
          </a:extLst>
        </xdr:cNvPr>
        <xdr:cNvSpPr/>
      </xdr:nvSpPr>
      <xdr:spPr>
        <a:xfrm>
          <a:off x="13887450" y="137337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80</xdr:row>
      <xdr:rowOff>111579</xdr:rowOff>
    </xdr:to>
    <xdr:cxnSp macro="">
      <xdr:nvCxnSpPr>
        <xdr:cNvPr id="470" name="直線コネクタ 469">
          <a:extLst>
            <a:ext uri="{FF2B5EF4-FFF2-40B4-BE49-F238E27FC236}">
              <a16:creationId xmlns:a16="http://schemas.microsoft.com/office/drawing/2014/main" xmlns="" id="{B375678B-965C-476C-9856-4E9A1AFC7B44}"/>
            </a:ext>
          </a:extLst>
        </xdr:cNvPr>
        <xdr:cNvCxnSpPr/>
      </xdr:nvCxnSpPr>
      <xdr:spPr>
        <a:xfrm>
          <a:off x="13942060" y="13786484"/>
          <a:ext cx="762000" cy="4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471" name="楕円 470">
          <a:extLst>
            <a:ext uri="{FF2B5EF4-FFF2-40B4-BE49-F238E27FC236}">
              <a16:creationId xmlns:a16="http://schemas.microsoft.com/office/drawing/2014/main" xmlns="" id="{FE542388-FA2C-40B3-9CEC-ECDF1FD189F2}"/>
            </a:ext>
          </a:extLst>
        </xdr:cNvPr>
        <xdr:cNvSpPr/>
      </xdr:nvSpPr>
      <xdr:spPr>
        <a:xfrm>
          <a:off x="13089890" y="1407096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82</xdr:row>
      <xdr:rowOff>60961</xdr:rowOff>
    </xdr:to>
    <xdr:cxnSp macro="">
      <xdr:nvCxnSpPr>
        <xdr:cNvPr id="472" name="直線コネクタ 471">
          <a:extLst>
            <a:ext uri="{FF2B5EF4-FFF2-40B4-BE49-F238E27FC236}">
              <a16:creationId xmlns:a16="http://schemas.microsoft.com/office/drawing/2014/main" xmlns="" id="{9FF1D583-3EAC-4272-B6CE-8BD8E1E539B0}"/>
            </a:ext>
          </a:extLst>
        </xdr:cNvPr>
        <xdr:cNvCxnSpPr/>
      </xdr:nvCxnSpPr>
      <xdr:spPr>
        <a:xfrm flipV="1">
          <a:off x="13144500" y="13786484"/>
          <a:ext cx="797560" cy="32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142421</xdr:rowOff>
    </xdr:from>
    <xdr:to>
      <xdr:col>72</xdr:col>
      <xdr:colOff>38100</xdr:colOff>
      <xdr:row>82</xdr:row>
      <xdr:rowOff>72571</xdr:rowOff>
    </xdr:to>
    <xdr:sp macro="" textlink="">
      <xdr:nvSpPr>
        <xdr:cNvPr id="473" name="楕円 472">
          <a:extLst>
            <a:ext uri="{FF2B5EF4-FFF2-40B4-BE49-F238E27FC236}">
              <a16:creationId xmlns:a16="http://schemas.microsoft.com/office/drawing/2014/main" xmlns="" id="{D01CFAD1-EBA7-4C88-8A45-B2ED841DE45A}"/>
            </a:ext>
          </a:extLst>
        </xdr:cNvPr>
        <xdr:cNvSpPr/>
      </xdr:nvSpPr>
      <xdr:spPr>
        <a:xfrm>
          <a:off x="12303760" y="140279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21771</xdr:rowOff>
    </xdr:from>
    <xdr:to>
      <xdr:col>76</xdr:col>
      <xdr:colOff>114300</xdr:colOff>
      <xdr:row>82</xdr:row>
      <xdr:rowOff>60961</xdr:rowOff>
    </xdr:to>
    <xdr:cxnSp macro="">
      <xdr:nvCxnSpPr>
        <xdr:cNvPr id="474" name="直線コネクタ 473">
          <a:extLst>
            <a:ext uri="{FF2B5EF4-FFF2-40B4-BE49-F238E27FC236}">
              <a16:creationId xmlns:a16="http://schemas.microsoft.com/office/drawing/2014/main" xmlns="" id="{0BB13E93-F9CC-4A57-AEEC-7DD4B91027C2}"/>
            </a:ext>
          </a:extLst>
        </xdr:cNvPr>
        <xdr:cNvCxnSpPr/>
      </xdr:nvCxnSpPr>
      <xdr:spPr>
        <a:xfrm>
          <a:off x="12346940" y="14076861"/>
          <a:ext cx="79756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101600</xdr:rowOff>
    </xdr:from>
    <xdr:to>
      <xdr:col>67</xdr:col>
      <xdr:colOff>101600</xdr:colOff>
      <xdr:row>82</xdr:row>
      <xdr:rowOff>31750</xdr:rowOff>
    </xdr:to>
    <xdr:sp macro="" textlink="">
      <xdr:nvSpPr>
        <xdr:cNvPr id="475" name="楕円 474">
          <a:extLst>
            <a:ext uri="{FF2B5EF4-FFF2-40B4-BE49-F238E27FC236}">
              <a16:creationId xmlns:a16="http://schemas.microsoft.com/office/drawing/2014/main" xmlns="" id="{157E6F3E-3E6F-4C56-A142-956CF3978963}"/>
            </a:ext>
          </a:extLst>
        </xdr:cNvPr>
        <xdr:cNvSpPr/>
      </xdr:nvSpPr>
      <xdr:spPr>
        <a:xfrm>
          <a:off x="11487150" y="13985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152400</xdr:rowOff>
    </xdr:from>
    <xdr:to>
      <xdr:col>71</xdr:col>
      <xdr:colOff>177800</xdr:colOff>
      <xdr:row>82</xdr:row>
      <xdr:rowOff>21771</xdr:rowOff>
    </xdr:to>
    <xdr:cxnSp macro="">
      <xdr:nvCxnSpPr>
        <xdr:cNvPr id="476" name="直線コネクタ 475">
          <a:extLst>
            <a:ext uri="{FF2B5EF4-FFF2-40B4-BE49-F238E27FC236}">
              <a16:creationId xmlns:a16="http://schemas.microsoft.com/office/drawing/2014/main" xmlns="" id="{BD49A6C6-8904-4F8F-AE84-AB5CA9B011E3}"/>
            </a:ext>
          </a:extLst>
        </xdr:cNvPr>
        <xdr:cNvCxnSpPr/>
      </xdr:nvCxnSpPr>
      <xdr:spPr>
        <a:xfrm>
          <a:off x="11541760" y="14039850"/>
          <a:ext cx="80518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477" name="n_1aveValue【消防施設】&#10;有形固定資産減価償却率">
          <a:extLst>
            <a:ext uri="{FF2B5EF4-FFF2-40B4-BE49-F238E27FC236}">
              <a16:creationId xmlns:a16="http://schemas.microsoft.com/office/drawing/2014/main" xmlns="" id="{8459C795-1261-4D9B-8443-17698AF76AF6}"/>
            </a:ext>
          </a:extLst>
        </xdr:cNvPr>
        <xdr:cNvSpPr txBox="1"/>
      </xdr:nvSpPr>
      <xdr:spPr>
        <a:xfrm>
          <a:off x="1373823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478" name="n_2aveValue【消防施設】&#10;有形固定資産減価償却率">
          <a:extLst>
            <a:ext uri="{FF2B5EF4-FFF2-40B4-BE49-F238E27FC236}">
              <a16:creationId xmlns:a16="http://schemas.microsoft.com/office/drawing/2014/main" xmlns="" id="{E6CC5DBD-57FF-4FAD-B964-9ECAE7E25AF4}"/>
            </a:ext>
          </a:extLst>
        </xdr:cNvPr>
        <xdr:cNvSpPr txBox="1"/>
      </xdr:nvSpPr>
      <xdr:spPr>
        <a:xfrm>
          <a:off x="12957184" y="142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479" name="n_3aveValue【消防施設】&#10;有形固定資産減価償却率">
          <a:extLst>
            <a:ext uri="{FF2B5EF4-FFF2-40B4-BE49-F238E27FC236}">
              <a16:creationId xmlns:a16="http://schemas.microsoft.com/office/drawing/2014/main" xmlns="" id="{6DA3C44B-F7E4-4BF2-BA84-F43B49AE610A}"/>
            </a:ext>
          </a:extLst>
        </xdr:cNvPr>
        <xdr:cNvSpPr txBox="1"/>
      </xdr:nvSpPr>
      <xdr:spPr>
        <a:xfrm>
          <a:off x="12171054" y="1428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480" name="n_4aveValue【消防施設】&#10;有形固定資産減価償却率">
          <a:extLst>
            <a:ext uri="{FF2B5EF4-FFF2-40B4-BE49-F238E27FC236}">
              <a16:creationId xmlns:a16="http://schemas.microsoft.com/office/drawing/2014/main" xmlns="" id="{E6C9940E-47AF-434E-853A-A52A36AAB7A4}"/>
            </a:ext>
          </a:extLst>
        </xdr:cNvPr>
        <xdr:cNvSpPr txBox="1"/>
      </xdr:nvSpPr>
      <xdr:spPr>
        <a:xfrm>
          <a:off x="11354444" y="1426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139716</xdr:rowOff>
    </xdr:from>
    <xdr:ext cx="405111" cy="259045"/>
    <xdr:sp macro="" textlink="">
      <xdr:nvSpPr>
        <xdr:cNvPr id="481" name="n_1mainValue【消防施設】&#10;有形固定資産減価償却率">
          <a:extLst>
            <a:ext uri="{FF2B5EF4-FFF2-40B4-BE49-F238E27FC236}">
              <a16:creationId xmlns:a16="http://schemas.microsoft.com/office/drawing/2014/main" xmlns="" id="{0CC7EF4A-9F7F-41CC-B6F6-C61D7CE2D737}"/>
            </a:ext>
          </a:extLst>
        </xdr:cNvPr>
        <xdr:cNvSpPr txBox="1"/>
      </xdr:nvSpPr>
      <xdr:spPr>
        <a:xfrm>
          <a:off x="13738234" y="1350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482" name="n_2mainValue【消防施設】&#10;有形固定資産減価償却率">
          <a:extLst>
            <a:ext uri="{FF2B5EF4-FFF2-40B4-BE49-F238E27FC236}">
              <a16:creationId xmlns:a16="http://schemas.microsoft.com/office/drawing/2014/main" xmlns="" id="{D1ABCE41-1CA7-4A95-9EDC-B7BA56467523}"/>
            </a:ext>
          </a:extLst>
        </xdr:cNvPr>
        <xdr:cNvSpPr txBox="1"/>
      </xdr:nvSpPr>
      <xdr:spPr>
        <a:xfrm>
          <a:off x="12957184" y="1384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89098</xdr:rowOff>
    </xdr:from>
    <xdr:ext cx="405111" cy="259045"/>
    <xdr:sp macro="" textlink="">
      <xdr:nvSpPr>
        <xdr:cNvPr id="483" name="n_3mainValue【消防施設】&#10;有形固定資産減価償却率">
          <a:extLst>
            <a:ext uri="{FF2B5EF4-FFF2-40B4-BE49-F238E27FC236}">
              <a16:creationId xmlns:a16="http://schemas.microsoft.com/office/drawing/2014/main" xmlns="" id="{34797B4C-CFA2-4781-87F0-F080D2D9A5CF}"/>
            </a:ext>
          </a:extLst>
        </xdr:cNvPr>
        <xdr:cNvSpPr txBox="1"/>
      </xdr:nvSpPr>
      <xdr:spPr>
        <a:xfrm>
          <a:off x="12171054" y="1380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48277</xdr:rowOff>
    </xdr:from>
    <xdr:ext cx="405111" cy="259045"/>
    <xdr:sp macro="" textlink="">
      <xdr:nvSpPr>
        <xdr:cNvPr id="484" name="n_4mainValue【消防施設】&#10;有形固定資産減価償却率">
          <a:extLst>
            <a:ext uri="{FF2B5EF4-FFF2-40B4-BE49-F238E27FC236}">
              <a16:creationId xmlns:a16="http://schemas.microsoft.com/office/drawing/2014/main" xmlns="" id="{39F732F8-20B1-4901-8DB3-B2C478C21B0C}"/>
            </a:ext>
          </a:extLst>
        </xdr:cNvPr>
        <xdr:cNvSpPr txBox="1"/>
      </xdr:nvSpPr>
      <xdr:spPr>
        <a:xfrm>
          <a:off x="113544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xmlns="" id="{576278A0-DC95-4F6F-A50A-C20A3749637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xmlns="" id="{C59919C3-0583-4B5F-BB93-44949D00B48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xmlns="" id="{FB0729F3-9366-4F14-8849-06A1FD6AE4C6}"/>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xmlns="" id="{C68EA5F8-EDDE-4740-8AC3-C8CBD7AECD3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xmlns="" id="{01A74FDE-7C56-4EC2-BB31-271C40E0E10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xmlns="" id="{959D50F8-8590-4993-9B58-9C03134E7AE2}"/>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xmlns="" id="{E2A6C6FA-B8D3-4A61-831D-F6AFE3EE1C01}"/>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xmlns="" id="{7CC1EDB2-C301-425F-87E9-CC06C4F42FE6}"/>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xmlns="" id="{317F9286-A09E-4692-9841-F3D937605481}"/>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xmlns="" id="{07AE0354-370F-40AB-AC17-B3D89CED1B1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a:extLst>
            <a:ext uri="{FF2B5EF4-FFF2-40B4-BE49-F238E27FC236}">
              <a16:creationId xmlns:a16="http://schemas.microsoft.com/office/drawing/2014/main" xmlns="" id="{11E87DD3-58B5-4318-B4ED-4C61A3A49556}"/>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a:extLst>
            <a:ext uri="{FF2B5EF4-FFF2-40B4-BE49-F238E27FC236}">
              <a16:creationId xmlns:a16="http://schemas.microsoft.com/office/drawing/2014/main" xmlns="" id="{97F5A22F-02EF-43CF-9D50-4D3F3318CA71}"/>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a:extLst>
            <a:ext uri="{FF2B5EF4-FFF2-40B4-BE49-F238E27FC236}">
              <a16:creationId xmlns:a16="http://schemas.microsoft.com/office/drawing/2014/main" xmlns="" id="{D87160E2-7A3A-4568-A95E-08CB41FFE360}"/>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a:extLst>
            <a:ext uri="{FF2B5EF4-FFF2-40B4-BE49-F238E27FC236}">
              <a16:creationId xmlns:a16="http://schemas.microsoft.com/office/drawing/2014/main" xmlns="" id="{7B3A141C-F1C7-44CE-9FBB-C6E436DAC6C2}"/>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a:extLst>
            <a:ext uri="{FF2B5EF4-FFF2-40B4-BE49-F238E27FC236}">
              <a16:creationId xmlns:a16="http://schemas.microsoft.com/office/drawing/2014/main" xmlns="" id="{60D1777B-6DE1-4433-881D-6BE4B9B3CB87}"/>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a:extLst>
            <a:ext uri="{FF2B5EF4-FFF2-40B4-BE49-F238E27FC236}">
              <a16:creationId xmlns:a16="http://schemas.microsoft.com/office/drawing/2014/main" xmlns="" id="{6CA53C85-23BE-43DF-B147-6B4FDFC52C8E}"/>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a:extLst>
            <a:ext uri="{FF2B5EF4-FFF2-40B4-BE49-F238E27FC236}">
              <a16:creationId xmlns:a16="http://schemas.microsoft.com/office/drawing/2014/main" xmlns="" id="{C7E06F3A-704D-4527-B419-ABE173E2E2F0}"/>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a:extLst>
            <a:ext uri="{FF2B5EF4-FFF2-40B4-BE49-F238E27FC236}">
              <a16:creationId xmlns:a16="http://schemas.microsoft.com/office/drawing/2014/main" xmlns="" id="{CA0E0F35-9290-4E74-9AE8-7599282D46D8}"/>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xmlns="" id="{D47A4949-EF38-4CD2-A4B5-DC63F0CC9394}"/>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xmlns="" id="{0E8F8494-69C0-400C-B6C0-A67545B663CB}"/>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xmlns="" id="{01D1DF46-BFC7-4659-8C83-1EB751592025}"/>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06" name="直線コネクタ 505">
          <a:extLst>
            <a:ext uri="{FF2B5EF4-FFF2-40B4-BE49-F238E27FC236}">
              <a16:creationId xmlns:a16="http://schemas.microsoft.com/office/drawing/2014/main" xmlns="" id="{284F5F1A-F5EF-444D-9782-EA7AC893793E}"/>
            </a:ext>
          </a:extLst>
        </xdr:cNvPr>
        <xdr:cNvCxnSpPr/>
      </xdr:nvCxnSpPr>
      <xdr:spPr>
        <a:xfrm flipV="1">
          <a:off x="19947254" y="13599414"/>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07" name="【消防施設】&#10;一人当たり面積最小値テキスト">
          <a:extLst>
            <a:ext uri="{FF2B5EF4-FFF2-40B4-BE49-F238E27FC236}">
              <a16:creationId xmlns:a16="http://schemas.microsoft.com/office/drawing/2014/main" xmlns="" id="{6DA545C4-763D-4DE8-903A-309D9F540FB9}"/>
            </a:ext>
          </a:extLst>
        </xdr:cNvPr>
        <xdr:cNvSpPr txBox="1"/>
      </xdr:nvSpPr>
      <xdr:spPr>
        <a:xfrm>
          <a:off x="19985990" y="147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508" name="直線コネクタ 507">
          <a:extLst>
            <a:ext uri="{FF2B5EF4-FFF2-40B4-BE49-F238E27FC236}">
              <a16:creationId xmlns:a16="http://schemas.microsoft.com/office/drawing/2014/main" xmlns="" id="{59F6FE24-2A74-49B4-B05D-6F8B024FCF2E}"/>
            </a:ext>
          </a:extLst>
        </xdr:cNvPr>
        <xdr:cNvCxnSpPr/>
      </xdr:nvCxnSpPr>
      <xdr:spPr>
        <a:xfrm>
          <a:off x="19885660" y="14766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09" name="【消防施設】&#10;一人当たり面積最大値テキスト">
          <a:extLst>
            <a:ext uri="{FF2B5EF4-FFF2-40B4-BE49-F238E27FC236}">
              <a16:creationId xmlns:a16="http://schemas.microsoft.com/office/drawing/2014/main" xmlns="" id="{869EE180-8715-4F1A-B6B0-95DCA3C4C39F}"/>
            </a:ext>
          </a:extLst>
        </xdr:cNvPr>
        <xdr:cNvSpPr txBox="1"/>
      </xdr:nvSpPr>
      <xdr:spPr>
        <a:xfrm>
          <a:off x="1998599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10" name="直線コネクタ 509">
          <a:extLst>
            <a:ext uri="{FF2B5EF4-FFF2-40B4-BE49-F238E27FC236}">
              <a16:creationId xmlns:a16="http://schemas.microsoft.com/office/drawing/2014/main" xmlns="" id="{0DC51FAB-EA6A-4F30-84F8-7BEA8C2B1C42}"/>
            </a:ext>
          </a:extLst>
        </xdr:cNvPr>
        <xdr:cNvCxnSpPr/>
      </xdr:nvCxnSpPr>
      <xdr:spPr>
        <a:xfrm>
          <a:off x="19885660" y="1359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11" name="【消防施設】&#10;一人当たり面積平均値テキスト">
          <a:extLst>
            <a:ext uri="{FF2B5EF4-FFF2-40B4-BE49-F238E27FC236}">
              <a16:creationId xmlns:a16="http://schemas.microsoft.com/office/drawing/2014/main" xmlns="" id="{5104247B-3152-4566-886B-D63126F48240}"/>
            </a:ext>
          </a:extLst>
        </xdr:cNvPr>
        <xdr:cNvSpPr txBox="1"/>
      </xdr:nvSpPr>
      <xdr:spPr>
        <a:xfrm>
          <a:off x="1998599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12" name="フローチャート: 判断 511">
          <a:extLst>
            <a:ext uri="{FF2B5EF4-FFF2-40B4-BE49-F238E27FC236}">
              <a16:creationId xmlns:a16="http://schemas.microsoft.com/office/drawing/2014/main" xmlns="" id="{8EBBB929-A620-4211-9ACE-57487A92FC13}"/>
            </a:ext>
          </a:extLst>
        </xdr:cNvPr>
        <xdr:cNvSpPr/>
      </xdr:nvSpPr>
      <xdr:spPr>
        <a:xfrm>
          <a:off x="19904710" y="1437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513" name="フローチャート: 判断 512">
          <a:extLst>
            <a:ext uri="{FF2B5EF4-FFF2-40B4-BE49-F238E27FC236}">
              <a16:creationId xmlns:a16="http://schemas.microsoft.com/office/drawing/2014/main" xmlns="" id="{D55997BB-C3FA-4813-A8AC-41E4A29FE415}"/>
            </a:ext>
          </a:extLst>
        </xdr:cNvPr>
        <xdr:cNvSpPr/>
      </xdr:nvSpPr>
      <xdr:spPr>
        <a:xfrm>
          <a:off x="19161760" y="14409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514" name="フローチャート: 判断 513">
          <a:extLst>
            <a:ext uri="{FF2B5EF4-FFF2-40B4-BE49-F238E27FC236}">
              <a16:creationId xmlns:a16="http://schemas.microsoft.com/office/drawing/2014/main" xmlns="" id="{B6D8FB4E-67B8-40ED-92FD-249D99ACBAE2}"/>
            </a:ext>
          </a:extLst>
        </xdr:cNvPr>
        <xdr:cNvSpPr/>
      </xdr:nvSpPr>
      <xdr:spPr>
        <a:xfrm>
          <a:off x="18345150" y="144115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15" name="フローチャート: 判断 514">
          <a:extLst>
            <a:ext uri="{FF2B5EF4-FFF2-40B4-BE49-F238E27FC236}">
              <a16:creationId xmlns:a16="http://schemas.microsoft.com/office/drawing/2014/main" xmlns="" id="{5AE5A636-2637-4DBB-B16A-E0C7DF18A1FB}"/>
            </a:ext>
          </a:extLst>
        </xdr:cNvPr>
        <xdr:cNvSpPr/>
      </xdr:nvSpPr>
      <xdr:spPr>
        <a:xfrm>
          <a:off x="17547590" y="1440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516" name="フローチャート: 判断 515">
          <a:extLst>
            <a:ext uri="{FF2B5EF4-FFF2-40B4-BE49-F238E27FC236}">
              <a16:creationId xmlns:a16="http://schemas.microsoft.com/office/drawing/2014/main" xmlns="" id="{5C69B640-EB04-4257-9D77-78BC6D47D0B7}"/>
            </a:ext>
          </a:extLst>
        </xdr:cNvPr>
        <xdr:cNvSpPr/>
      </xdr:nvSpPr>
      <xdr:spPr>
        <a:xfrm>
          <a:off x="16761460" y="1441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xmlns="" id="{1EEB143E-3CAA-415E-87F7-060A0DBCA90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xmlns="" id="{EF066A30-BB57-47FF-AD1A-6C12D285F6DA}"/>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xmlns="" id="{655E3C96-A17F-49AE-8B3F-075A6479B44D}"/>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xmlns="" id="{1293AFEF-8EF6-4684-9A56-8117624693F9}"/>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xmlns="" id="{72F07E09-F587-4B21-B79D-4D759D1CBBA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xdr:rowOff>
    </xdr:from>
    <xdr:to>
      <xdr:col>116</xdr:col>
      <xdr:colOff>114300</xdr:colOff>
      <xdr:row>84</xdr:row>
      <xdr:rowOff>114046</xdr:rowOff>
    </xdr:to>
    <xdr:sp macro="" textlink="">
      <xdr:nvSpPr>
        <xdr:cNvPr id="522" name="楕円 521">
          <a:extLst>
            <a:ext uri="{FF2B5EF4-FFF2-40B4-BE49-F238E27FC236}">
              <a16:creationId xmlns:a16="http://schemas.microsoft.com/office/drawing/2014/main" xmlns="" id="{5F1A81BB-C495-421C-813B-EEFD01CC3423}"/>
            </a:ext>
          </a:extLst>
        </xdr:cNvPr>
        <xdr:cNvSpPr/>
      </xdr:nvSpPr>
      <xdr:spPr>
        <a:xfrm>
          <a:off x="19904710" y="144180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162323</xdr:rowOff>
    </xdr:from>
    <xdr:ext cx="469744" cy="259045"/>
    <xdr:sp macro="" textlink="">
      <xdr:nvSpPr>
        <xdr:cNvPr id="523" name="【消防施設】&#10;一人当たり面積該当値テキスト">
          <a:extLst>
            <a:ext uri="{FF2B5EF4-FFF2-40B4-BE49-F238E27FC236}">
              <a16:creationId xmlns:a16="http://schemas.microsoft.com/office/drawing/2014/main" xmlns="" id="{D0DD4A92-0CCD-47CF-BE93-3C39F61BC344}"/>
            </a:ext>
          </a:extLst>
        </xdr:cNvPr>
        <xdr:cNvSpPr txBox="1"/>
      </xdr:nvSpPr>
      <xdr:spPr>
        <a:xfrm>
          <a:off x="19985990" y="1439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xdr:rowOff>
    </xdr:from>
    <xdr:to>
      <xdr:col>112</xdr:col>
      <xdr:colOff>38100</xdr:colOff>
      <xdr:row>84</xdr:row>
      <xdr:rowOff>118618</xdr:rowOff>
    </xdr:to>
    <xdr:sp macro="" textlink="">
      <xdr:nvSpPr>
        <xdr:cNvPr id="524" name="楕円 523">
          <a:extLst>
            <a:ext uri="{FF2B5EF4-FFF2-40B4-BE49-F238E27FC236}">
              <a16:creationId xmlns:a16="http://schemas.microsoft.com/office/drawing/2014/main" xmlns="" id="{4587960C-065F-4B62-A5A2-84DED50C344F}"/>
            </a:ext>
          </a:extLst>
        </xdr:cNvPr>
        <xdr:cNvSpPr/>
      </xdr:nvSpPr>
      <xdr:spPr>
        <a:xfrm>
          <a:off x="19161760" y="1442262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63246</xdr:rowOff>
    </xdr:from>
    <xdr:to>
      <xdr:col>116</xdr:col>
      <xdr:colOff>63500</xdr:colOff>
      <xdr:row>84</xdr:row>
      <xdr:rowOff>67818</xdr:rowOff>
    </xdr:to>
    <xdr:cxnSp macro="">
      <xdr:nvCxnSpPr>
        <xdr:cNvPr id="525" name="直線コネクタ 524">
          <a:extLst>
            <a:ext uri="{FF2B5EF4-FFF2-40B4-BE49-F238E27FC236}">
              <a16:creationId xmlns:a16="http://schemas.microsoft.com/office/drawing/2014/main" xmlns="" id="{E5780A58-72C5-4094-B5AA-36DF1CE32D7D}"/>
            </a:ext>
          </a:extLst>
        </xdr:cNvPr>
        <xdr:cNvCxnSpPr/>
      </xdr:nvCxnSpPr>
      <xdr:spPr>
        <a:xfrm flipV="1">
          <a:off x="19204940" y="14461236"/>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526" name="楕円 525">
          <a:extLst>
            <a:ext uri="{FF2B5EF4-FFF2-40B4-BE49-F238E27FC236}">
              <a16:creationId xmlns:a16="http://schemas.microsoft.com/office/drawing/2014/main" xmlns="" id="{09C3A103-6BB9-4979-AA73-6701B6D819ED}"/>
            </a:ext>
          </a:extLst>
        </xdr:cNvPr>
        <xdr:cNvSpPr/>
      </xdr:nvSpPr>
      <xdr:spPr>
        <a:xfrm>
          <a:off x="18345150" y="1442186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67818</xdr:rowOff>
    </xdr:from>
    <xdr:to>
      <xdr:col>111</xdr:col>
      <xdr:colOff>177800</xdr:colOff>
      <xdr:row>84</xdr:row>
      <xdr:rowOff>74676</xdr:rowOff>
    </xdr:to>
    <xdr:cxnSp macro="">
      <xdr:nvCxnSpPr>
        <xdr:cNvPr id="527" name="直線コネクタ 526">
          <a:extLst>
            <a:ext uri="{FF2B5EF4-FFF2-40B4-BE49-F238E27FC236}">
              <a16:creationId xmlns:a16="http://schemas.microsoft.com/office/drawing/2014/main" xmlns="" id="{F2B5FAD2-857F-4C78-B8C9-7CEBB34348A7}"/>
            </a:ext>
          </a:extLst>
        </xdr:cNvPr>
        <xdr:cNvCxnSpPr/>
      </xdr:nvCxnSpPr>
      <xdr:spPr>
        <a:xfrm flipV="1">
          <a:off x="18399760" y="14467713"/>
          <a:ext cx="80518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528" name="楕円 527">
          <a:extLst>
            <a:ext uri="{FF2B5EF4-FFF2-40B4-BE49-F238E27FC236}">
              <a16:creationId xmlns:a16="http://schemas.microsoft.com/office/drawing/2014/main" xmlns="" id="{96C08D15-A1D1-456F-91C7-B5EC36E76673}"/>
            </a:ext>
          </a:extLst>
        </xdr:cNvPr>
        <xdr:cNvSpPr/>
      </xdr:nvSpPr>
      <xdr:spPr>
        <a:xfrm>
          <a:off x="17547590" y="1442834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79248</xdr:rowOff>
    </xdr:to>
    <xdr:cxnSp macro="">
      <xdr:nvCxnSpPr>
        <xdr:cNvPr id="529" name="直線コネクタ 528">
          <a:extLst>
            <a:ext uri="{FF2B5EF4-FFF2-40B4-BE49-F238E27FC236}">
              <a16:creationId xmlns:a16="http://schemas.microsoft.com/office/drawing/2014/main" xmlns="" id="{875CADE6-A802-4F6F-8572-92C7A1826CD0}"/>
            </a:ext>
          </a:extLst>
        </xdr:cNvPr>
        <xdr:cNvCxnSpPr/>
      </xdr:nvCxnSpPr>
      <xdr:spPr>
        <a:xfrm flipV="1">
          <a:off x="17602200" y="14476476"/>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35306</xdr:rowOff>
    </xdr:from>
    <xdr:to>
      <xdr:col>98</xdr:col>
      <xdr:colOff>38100</xdr:colOff>
      <xdr:row>84</xdr:row>
      <xdr:rowOff>136906</xdr:rowOff>
    </xdr:to>
    <xdr:sp macro="" textlink="">
      <xdr:nvSpPr>
        <xdr:cNvPr id="530" name="楕円 529">
          <a:extLst>
            <a:ext uri="{FF2B5EF4-FFF2-40B4-BE49-F238E27FC236}">
              <a16:creationId xmlns:a16="http://schemas.microsoft.com/office/drawing/2014/main" xmlns="" id="{215FCD5E-6013-4D3B-B40D-9D403AF257F8}"/>
            </a:ext>
          </a:extLst>
        </xdr:cNvPr>
        <xdr:cNvSpPr/>
      </xdr:nvSpPr>
      <xdr:spPr>
        <a:xfrm>
          <a:off x="16761460" y="14437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86106</xdr:rowOff>
    </xdr:to>
    <xdr:cxnSp macro="">
      <xdr:nvCxnSpPr>
        <xdr:cNvPr id="531" name="直線コネクタ 530">
          <a:extLst>
            <a:ext uri="{FF2B5EF4-FFF2-40B4-BE49-F238E27FC236}">
              <a16:creationId xmlns:a16="http://schemas.microsoft.com/office/drawing/2014/main" xmlns="" id="{C3242E59-DC95-4EB6-BD39-8E6079C95468}"/>
            </a:ext>
          </a:extLst>
        </xdr:cNvPr>
        <xdr:cNvCxnSpPr/>
      </xdr:nvCxnSpPr>
      <xdr:spPr>
        <a:xfrm flipV="1">
          <a:off x="16804640" y="14481048"/>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532" name="n_1aveValue【消防施設】&#10;一人当たり面積">
          <a:extLst>
            <a:ext uri="{FF2B5EF4-FFF2-40B4-BE49-F238E27FC236}">
              <a16:creationId xmlns:a16="http://schemas.microsoft.com/office/drawing/2014/main" xmlns="" id="{F9C0DA36-4857-4ECC-A961-8A7ADBC447B4}"/>
            </a:ext>
          </a:extLst>
        </xdr:cNvPr>
        <xdr:cNvSpPr txBox="1"/>
      </xdr:nvSpPr>
      <xdr:spPr>
        <a:xfrm>
          <a:off x="18982132" y="141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533" name="n_2aveValue【消防施設】&#10;一人当たり面積">
          <a:extLst>
            <a:ext uri="{FF2B5EF4-FFF2-40B4-BE49-F238E27FC236}">
              <a16:creationId xmlns:a16="http://schemas.microsoft.com/office/drawing/2014/main" xmlns="" id="{9279E912-D4AE-44B5-99C8-936DA93B278C}"/>
            </a:ext>
          </a:extLst>
        </xdr:cNvPr>
        <xdr:cNvSpPr txBox="1"/>
      </xdr:nvSpPr>
      <xdr:spPr>
        <a:xfrm>
          <a:off x="18182032" y="1418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34" name="n_3aveValue【消防施設】&#10;一人当たり面積">
          <a:extLst>
            <a:ext uri="{FF2B5EF4-FFF2-40B4-BE49-F238E27FC236}">
              <a16:creationId xmlns:a16="http://schemas.microsoft.com/office/drawing/2014/main" xmlns="" id="{4D935722-084C-4670-B05C-573AC3618849}"/>
            </a:ext>
          </a:extLst>
        </xdr:cNvPr>
        <xdr:cNvSpPr txBox="1"/>
      </xdr:nvSpPr>
      <xdr:spPr>
        <a:xfrm>
          <a:off x="17384472" y="141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535" name="n_4aveValue【消防施設】&#10;一人当たり面積">
          <a:extLst>
            <a:ext uri="{FF2B5EF4-FFF2-40B4-BE49-F238E27FC236}">
              <a16:creationId xmlns:a16="http://schemas.microsoft.com/office/drawing/2014/main" xmlns="" id="{59DEB860-4156-4D88-8D6A-175595D94E97}"/>
            </a:ext>
          </a:extLst>
        </xdr:cNvPr>
        <xdr:cNvSpPr txBox="1"/>
      </xdr:nvSpPr>
      <xdr:spPr>
        <a:xfrm>
          <a:off x="16588817" y="141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109745</xdr:rowOff>
    </xdr:from>
    <xdr:ext cx="469744" cy="259045"/>
    <xdr:sp macro="" textlink="">
      <xdr:nvSpPr>
        <xdr:cNvPr id="536" name="n_1mainValue【消防施設】&#10;一人当たり面積">
          <a:extLst>
            <a:ext uri="{FF2B5EF4-FFF2-40B4-BE49-F238E27FC236}">
              <a16:creationId xmlns:a16="http://schemas.microsoft.com/office/drawing/2014/main" xmlns="" id="{0CF97E82-651B-439B-BC46-5B395678FE24}"/>
            </a:ext>
          </a:extLst>
        </xdr:cNvPr>
        <xdr:cNvSpPr txBox="1"/>
      </xdr:nvSpPr>
      <xdr:spPr>
        <a:xfrm>
          <a:off x="18982132" y="145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537" name="n_2mainValue【消防施設】&#10;一人当たり面積">
          <a:extLst>
            <a:ext uri="{FF2B5EF4-FFF2-40B4-BE49-F238E27FC236}">
              <a16:creationId xmlns:a16="http://schemas.microsoft.com/office/drawing/2014/main" xmlns="" id="{F60046B9-4D03-497E-8FEA-C3687483EB0B}"/>
            </a:ext>
          </a:extLst>
        </xdr:cNvPr>
        <xdr:cNvSpPr txBox="1"/>
      </xdr:nvSpPr>
      <xdr:spPr>
        <a:xfrm>
          <a:off x="18182032"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538" name="n_3mainValue【消防施設】&#10;一人当たり面積">
          <a:extLst>
            <a:ext uri="{FF2B5EF4-FFF2-40B4-BE49-F238E27FC236}">
              <a16:creationId xmlns:a16="http://schemas.microsoft.com/office/drawing/2014/main" xmlns="" id="{0AF81D82-8002-4051-AFF4-C74DBC125372}"/>
            </a:ext>
          </a:extLst>
        </xdr:cNvPr>
        <xdr:cNvSpPr txBox="1"/>
      </xdr:nvSpPr>
      <xdr:spPr>
        <a:xfrm>
          <a:off x="17384472" y="1452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128033</xdr:rowOff>
    </xdr:from>
    <xdr:ext cx="469744" cy="259045"/>
    <xdr:sp macro="" textlink="">
      <xdr:nvSpPr>
        <xdr:cNvPr id="539" name="n_4mainValue【消防施設】&#10;一人当たり面積">
          <a:extLst>
            <a:ext uri="{FF2B5EF4-FFF2-40B4-BE49-F238E27FC236}">
              <a16:creationId xmlns:a16="http://schemas.microsoft.com/office/drawing/2014/main" xmlns="" id="{52083F9C-5972-4D46-BB00-56BF90F0A4E1}"/>
            </a:ext>
          </a:extLst>
        </xdr:cNvPr>
        <xdr:cNvSpPr txBox="1"/>
      </xdr:nvSpPr>
      <xdr:spPr>
        <a:xfrm>
          <a:off x="16588817" y="1453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xmlns="" id="{7F0A0737-165E-4A7F-8785-3D0088A6FC4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xmlns="" id="{DFF2AA50-EF57-408E-B0FD-940DA2475E46}"/>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xmlns="" id="{64092A76-B267-4D62-9EB1-29639EB45C64}"/>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xmlns="" id="{B8BA69FC-FC64-4FAE-9D1E-7F55032AB3A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xmlns="" id="{3CBF10C4-CAE9-4A55-A16A-0E0B2AF7DDD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xmlns="" id="{EDDEDCF4-EAD6-4058-B47F-74697454367D}"/>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xmlns="" id="{3A783B42-CAD1-427B-9CEE-4F17B10B00C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xmlns="" id="{8E27C013-3C44-4059-A402-CA22B7B0298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xmlns="" id="{B20B12E4-6044-48B5-A405-463258C5EE5D}"/>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xmlns="" id="{ACA1D770-CA5C-492F-92A9-0520D229C8D1}"/>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xmlns="" id="{CB159001-8190-4C0A-90C0-87CCE09A23C9}"/>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a:extLst>
            <a:ext uri="{FF2B5EF4-FFF2-40B4-BE49-F238E27FC236}">
              <a16:creationId xmlns:a16="http://schemas.microsoft.com/office/drawing/2014/main" xmlns="" id="{F0A1BBEA-2A24-48E5-A94D-0EB9EF8692FD}"/>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a:extLst>
            <a:ext uri="{FF2B5EF4-FFF2-40B4-BE49-F238E27FC236}">
              <a16:creationId xmlns:a16="http://schemas.microsoft.com/office/drawing/2014/main" xmlns="" id="{13C3C9D7-B815-405A-AE37-B08E8EE0439E}"/>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a:extLst>
            <a:ext uri="{FF2B5EF4-FFF2-40B4-BE49-F238E27FC236}">
              <a16:creationId xmlns:a16="http://schemas.microsoft.com/office/drawing/2014/main" xmlns="" id="{76F6B7A0-88AF-4D7A-928B-60673C86E359}"/>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a:extLst>
            <a:ext uri="{FF2B5EF4-FFF2-40B4-BE49-F238E27FC236}">
              <a16:creationId xmlns:a16="http://schemas.microsoft.com/office/drawing/2014/main" xmlns="" id="{CB02F2F2-0384-4D6E-98AB-854CCE26A3BE}"/>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a:extLst>
            <a:ext uri="{FF2B5EF4-FFF2-40B4-BE49-F238E27FC236}">
              <a16:creationId xmlns:a16="http://schemas.microsoft.com/office/drawing/2014/main" xmlns="" id="{2178887A-C689-4C46-8A77-AFAEA331644C}"/>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a:extLst>
            <a:ext uri="{FF2B5EF4-FFF2-40B4-BE49-F238E27FC236}">
              <a16:creationId xmlns:a16="http://schemas.microsoft.com/office/drawing/2014/main" xmlns="" id="{4BDF828E-F1A5-402C-8DA8-8352ACC2E4F2}"/>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a:extLst>
            <a:ext uri="{FF2B5EF4-FFF2-40B4-BE49-F238E27FC236}">
              <a16:creationId xmlns:a16="http://schemas.microsoft.com/office/drawing/2014/main" xmlns="" id="{65101B97-EE3B-4220-9827-11102793EA42}"/>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a:extLst>
            <a:ext uri="{FF2B5EF4-FFF2-40B4-BE49-F238E27FC236}">
              <a16:creationId xmlns:a16="http://schemas.microsoft.com/office/drawing/2014/main" xmlns="" id="{01259C13-C118-4B17-B0B0-8772C307EE10}"/>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a:extLst>
            <a:ext uri="{FF2B5EF4-FFF2-40B4-BE49-F238E27FC236}">
              <a16:creationId xmlns:a16="http://schemas.microsoft.com/office/drawing/2014/main" xmlns="" id="{39DC9FB9-D05B-4405-883B-D589D66349EB}"/>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0" name="テキスト ボックス 559">
          <a:extLst>
            <a:ext uri="{FF2B5EF4-FFF2-40B4-BE49-F238E27FC236}">
              <a16:creationId xmlns:a16="http://schemas.microsoft.com/office/drawing/2014/main" xmlns="" id="{0FFC6A2A-1D23-485A-8F2E-9AE142404CCF}"/>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xmlns="" id="{E47D29DD-958D-421D-B0EE-F4FF18B288F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xmlns="" id="{DAE63BD3-7A77-4081-86BD-072414E4B30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3" name="直線コネクタ 562">
          <a:extLst>
            <a:ext uri="{FF2B5EF4-FFF2-40B4-BE49-F238E27FC236}">
              <a16:creationId xmlns:a16="http://schemas.microsoft.com/office/drawing/2014/main" xmlns="" id="{D1543841-BC11-4CC6-8A9D-9F24AD1A3A5B}"/>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4" name="【庁舎】&#10;有形固定資産減価償却率最小値テキスト">
          <a:extLst>
            <a:ext uri="{FF2B5EF4-FFF2-40B4-BE49-F238E27FC236}">
              <a16:creationId xmlns:a16="http://schemas.microsoft.com/office/drawing/2014/main" xmlns="" id="{3F41AB5D-66EE-4CB0-989F-6B7C402E850C}"/>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5" name="直線コネクタ 564">
          <a:extLst>
            <a:ext uri="{FF2B5EF4-FFF2-40B4-BE49-F238E27FC236}">
              <a16:creationId xmlns:a16="http://schemas.microsoft.com/office/drawing/2014/main" xmlns="" id="{4072283C-2A33-4A8E-8116-D666EA11B269}"/>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6" name="【庁舎】&#10;有形固定資産減価償却率最大値テキスト">
          <a:extLst>
            <a:ext uri="{FF2B5EF4-FFF2-40B4-BE49-F238E27FC236}">
              <a16:creationId xmlns:a16="http://schemas.microsoft.com/office/drawing/2014/main" xmlns="" id="{42CCC8BE-EFA7-424B-B29F-8BC89979F52E}"/>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7" name="直線コネクタ 566">
          <a:extLst>
            <a:ext uri="{FF2B5EF4-FFF2-40B4-BE49-F238E27FC236}">
              <a16:creationId xmlns:a16="http://schemas.microsoft.com/office/drawing/2014/main" xmlns="" id="{127A685B-1EDD-433C-8ECA-A97DC3A74312}"/>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568" name="【庁舎】&#10;有形固定資産減価償却率平均値テキスト">
          <a:extLst>
            <a:ext uri="{FF2B5EF4-FFF2-40B4-BE49-F238E27FC236}">
              <a16:creationId xmlns:a16="http://schemas.microsoft.com/office/drawing/2014/main" xmlns="" id="{548F3426-ADE1-4820-8E74-CAAEB766E3A6}"/>
            </a:ext>
          </a:extLst>
        </xdr:cNvPr>
        <xdr:cNvSpPr txBox="1"/>
      </xdr:nvSpPr>
      <xdr:spPr>
        <a:xfrm>
          <a:off x="14742160" y="17743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569" name="フローチャート: 判断 568">
          <a:extLst>
            <a:ext uri="{FF2B5EF4-FFF2-40B4-BE49-F238E27FC236}">
              <a16:creationId xmlns:a16="http://schemas.microsoft.com/office/drawing/2014/main" xmlns="" id="{3A0BA673-1C85-4348-971E-72B5905DC81B}"/>
            </a:ext>
          </a:extLst>
        </xdr:cNvPr>
        <xdr:cNvSpPr/>
      </xdr:nvSpPr>
      <xdr:spPr>
        <a:xfrm>
          <a:off x="14649450" y="177615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570" name="フローチャート: 判断 569">
          <a:extLst>
            <a:ext uri="{FF2B5EF4-FFF2-40B4-BE49-F238E27FC236}">
              <a16:creationId xmlns:a16="http://schemas.microsoft.com/office/drawing/2014/main" xmlns="" id="{2E2B93A6-2AD2-41D8-932C-E849BB4A1615}"/>
            </a:ext>
          </a:extLst>
        </xdr:cNvPr>
        <xdr:cNvSpPr/>
      </xdr:nvSpPr>
      <xdr:spPr>
        <a:xfrm>
          <a:off x="13887450" y="177914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571" name="フローチャート: 判断 570">
          <a:extLst>
            <a:ext uri="{FF2B5EF4-FFF2-40B4-BE49-F238E27FC236}">
              <a16:creationId xmlns:a16="http://schemas.microsoft.com/office/drawing/2014/main" xmlns="" id="{07F7BA82-458E-4CC1-9B25-1352C6B8F612}"/>
            </a:ext>
          </a:extLst>
        </xdr:cNvPr>
        <xdr:cNvSpPr/>
      </xdr:nvSpPr>
      <xdr:spPr>
        <a:xfrm>
          <a:off x="13089890" y="178238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572" name="フローチャート: 判断 571">
          <a:extLst>
            <a:ext uri="{FF2B5EF4-FFF2-40B4-BE49-F238E27FC236}">
              <a16:creationId xmlns:a16="http://schemas.microsoft.com/office/drawing/2014/main" xmlns="" id="{D212AE4F-C462-4A10-82F2-4E8BEA22E2C8}"/>
            </a:ext>
          </a:extLst>
        </xdr:cNvPr>
        <xdr:cNvSpPr/>
      </xdr:nvSpPr>
      <xdr:spPr>
        <a:xfrm>
          <a:off x="12303760" y="17788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573" name="フローチャート: 判断 572">
          <a:extLst>
            <a:ext uri="{FF2B5EF4-FFF2-40B4-BE49-F238E27FC236}">
              <a16:creationId xmlns:a16="http://schemas.microsoft.com/office/drawing/2014/main" xmlns="" id="{9D43B0E3-C1FB-4531-A096-E0937CF08CC1}"/>
            </a:ext>
          </a:extLst>
        </xdr:cNvPr>
        <xdr:cNvSpPr/>
      </xdr:nvSpPr>
      <xdr:spPr>
        <a:xfrm>
          <a:off x="11487150" y="1780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xmlns="" id="{E7060E28-88B2-4E4C-9553-5969FE2D221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0379E9BA-E561-4BB4-B6E8-5DA1A2328334}"/>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AB4F8F24-20DB-4F33-BB62-64C408E2F2A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1E33C0CD-4543-480A-A7EB-88397856FFA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91CFB143-9CE9-469A-A0A3-9C131147260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48261</xdr:rowOff>
    </xdr:from>
    <xdr:to>
      <xdr:col>85</xdr:col>
      <xdr:colOff>177800</xdr:colOff>
      <xdr:row>100</xdr:row>
      <xdr:rowOff>149861</xdr:rowOff>
    </xdr:to>
    <xdr:sp macro="" textlink="">
      <xdr:nvSpPr>
        <xdr:cNvPr id="579" name="楕円 578">
          <a:extLst>
            <a:ext uri="{FF2B5EF4-FFF2-40B4-BE49-F238E27FC236}">
              <a16:creationId xmlns:a16="http://schemas.microsoft.com/office/drawing/2014/main" xmlns="" id="{DD4D7731-B760-42FD-A0F5-1BCEE6061E25}"/>
            </a:ext>
          </a:extLst>
        </xdr:cNvPr>
        <xdr:cNvSpPr/>
      </xdr:nvSpPr>
      <xdr:spPr>
        <a:xfrm>
          <a:off x="14649450" y="171951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134638</xdr:rowOff>
    </xdr:from>
    <xdr:ext cx="340478" cy="259045"/>
    <xdr:sp macro="" textlink="">
      <xdr:nvSpPr>
        <xdr:cNvPr id="580" name="【庁舎】&#10;有形固定資産減価償却率該当値テキスト">
          <a:extLst>
            <a:ext uri="{FF2B5EF4-FFF2-40B4-BE49-F238E27FC236}">
              <a16:creationId xmlns:a16="http://schemas.microsoft.com/office/drawing/2014/main" xmlns="" id="{166C70B2-05DF-453F-9894-68F4B795DE1D}"/>
            </a:ext>
          </a:extLst>
        </xdr:cNvPr>
        <xdr:cNvSpPr txBox="1"/>
      </xdr:nvSpPr>
      <xdr:spPr>
        <a:xfrm>
          <a:off x="14742160" y="171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0</xdr:rowOff>
    </xdr:from>
    <xdr:to>
      <xdr:col>81</xdr:col>
      <xdr:colOff>101600</xdr:colOff>
      <xdr:row>100</xdr:row>
      <xdr:rowOff>101600</xdr:rowOff>
    </xdr:to>
    <xdr:sp macro="" textlink="">
      <xdr:nvSpPr>
        <xdr:cNvPr id="581" name="楕円 580">
          <a:extLst>
            <a:ext uri="{FF2B5EF4-FFF2-40B4-BE49-F238E27FC236}">
              <a16:creationId xmlns:a16="http://schemas.microsoft.com/office/drawing/2014/main" xmlns="" id="{2EB473A4-1D86-4FA9-A4B5-309954EAF5DA}"/>
            </a:ext>
          </a:extLst>
        </xdr:cNvPr>
        <xdr:cNvSpPr/>
      </xdr:nvSpPr>
      <xdr:spPr>
        <a:xfrm>
          <a:off x="13887450" y="17145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50800</xdr:rowOff>
    </xdr:from>
    <xdr:to>
      <xdr:col>85</xdr:col>
      <xdr:colOff>127000</xdr:colOff>
      <xdr:row>100</xdr:row>
      <xdr:rowOff>99061</xdr:rowOff>
    </xdr:to>
    <xdr:cxnSp macro="">
      <xdr:nvCxnSpPr>
        <xdr:cNvPr id="582" name="直線コネクタ 581">
          <a:extLst>
            <a:ext uri="{FF2B5EF4-FFF2-40B4-BE49-F238E27FC236}">
              <a16:creationId xmlns:a16="http://schemas.microsoft.com/office/drawing/2014/main" xmlns="" id="{B77EA562-F83F-48D3-A3B0-345646BD171F}"/>
            </a:ext>
          </a:extLst>
        </xdr:cNvPr>
        <xdr:cNvCxnSpPr/>
      </xdr:nvCxnSpPr>
      <xdr:spPr>
        <a:xfrm>
          <a:off x="13942060" y="17199610"/>
          <a:ext cx="762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50800</xdr:rowOff>
    </xdr:from>
    <xdr:to>
      <xdr:col>76</xdr:col>
      <xdr:colOff>165100</xdr:colOff>
      <xdr:row>105</xdr:row>
      <xdr:rowOff>152400</xdr:rowOff>
    </xdr:to>
    <xdr:sp macro="" textlink="">
      <xdr:nvSpPr>
        <xdr:cNvPr id="583" name="楕円 582">
          <a:extLst>
            <a:ext uri="{FF2B5EF4-FFF2-40B4-BE49-F238E27FC236}">
              <a16:creationId xmlns:a16="http://schemas.microsoft.com/office/drawing/2014/main" xmlns="" id="{034E23D7-4535-49D2-9B4B-BF78FCE95051}"/>
            </a:ext>
          </a:extLst>
        </xdr:cNvPr>
        <xdr:cNvSpPr/>
      </xdr:nvSpPr>
      <xdr:spPr>
        <a:xfrm>
          <a:off x="13089890" y="1805686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50800</xdr:rowOff>
    </xdr:from>
    <xdr:to>
      <xdr:col>81</xdr:col>
      <xdr:colOff>50800</xdr:colOff>
      <xdr:row>105</xdr:row>
      <xdr:rowOff>101600</xdr:rowOff>
    </xdr:to>
    <xdr:cxnSp macro="">
      <xdr:nvCxnSpPr>
        <xdr:cNvPr id="584" name="直線コネクタ 583">
          <a:extLst>
            <a:ext uri="{FF2B5EF4-FFF2-40B4-BE49-F238E27FC236}">
              <a16:creationId xmlns:a16="http://schemas.microsoft.com/office/drawing/2014/main" xmlns="" id="{5D620944-602F-4050-B318-C0CA33D16761}"/>
            </a:ext>
          </a:extLst>
        </xdr:cNvPr>
        <xdr:cNvCxnSpPr/>
      </xdr:nvCxnSpPr>
      <xdr:spPr>
        <a:xfrm flipV="1">
          <a:off x="13144500" y="17199610"/>
          <a:ext cx="797560" cy="90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80011</xdr:rowOff>
    </xdr:from>
    <xdr:to>
      <xdr:col>72</xdr:col>
      <xdr:colOff>38100</xdr:colOff>
      <xdr:row>106</xdr:row>
      <xdr:rowOff>10161</xdr:rowOff>
    </xdr:to>
    <xdr:sp macro="" textlink="">
      <xdr:nvSpPr>
        <xdr:cNvPr id="585" name="楕円 584">
          <a:extLst>
            <a:ext uri="{FF2B5EF4-FFF2-40B4-BE49-F238E27FC236}">
              <a16:creationId xmlns:a16="http://schemas.microsoft.com/office/drawing/2014/main" xmlns="" id="{C727C0B9-14A6-4156-887C-9C73F156B46F}"/>
            </a:ext>
          </a:extLst>
        </xdr:cNvPr>
        <xdr:cNvSpPr/>
      </xdr:nvSpPr>
      <xdr:spPr>
        <a:xfrm>
          <a:off x="12303760" y="180841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101600</xdr:rowOff>
    </xdr:from>
    <xdr:to>
      <xdr:col>76</xdr:col>
      <xdr:colOff>114300</xdr:colOff>
      <xdr:row>105</xdr:row>
      <xdr:rowOff>130811</xdr:rowOff>
    </xdr:to>
    <xdr:cxnSp macro="">
      <xdr:nvCxnSpPr>
        <xdr:cNvPr id="586" name="直線コネクタ 585">
          <a:extLst>
            <a:ext uri="{FF2B5EF4-FFF2-40B4-BE49-F238E27FC236}">
              <a16:creationId xmlns:a16="http://schemas.microsoft.com/office/drawing/2014/main" xmlns="" id="{3C5CDF88-88A8-4435-9AAF-53A208D35C05}"/>
            </a:ext>
          </a:extLst>
        </xdr:cNvPr>
        <xdr:cNvCxnSpPr/>
      </xdr:nvCxnSpPr>
      <xdr:spPr>
        <a:xfrm flipV="1">
          <a:off x="12346940" y="18100040"/>
          <a:ext cx="79756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60961</xdr:rowOff>
    </xdr:from>
    <xdr:to>
      <xdr:col>67</xdr:col>
      <xdr:colOff>101600</xdr:colOff>
      <xdr:row>105</xdr:row>
      <xdr:rowOff>162561</xdr:rowOff>
    </xdr:to>
    <xdr:sp macro="" textlink="">
      <xdr:nvSpPr>
        <xdr:cNvPr id="587" name="楕円 586">
          <a:extLst>
            <a:ext uri="{FF2B5EF4-FFF2-40B4-BE49-F238E27FC236}">
              <a16:creationId xmlns:a16="http://schemas.microsoft.com/office/drawing/2014/main" xmlns="" id="{E9141043-ED76-411E-AB29-1EAEEEFB62F4}"/>
            </a:ext>
          </a:extLst>
        </xdr:cNvPr>
        <xdr:cNvSpPr/>
      </xdr:nvSpPr>
      <xdr:spPr>
        <a:xfrm>
          <a:off x="11487150" y="1805940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111761</xdr:rowOff>
    </xdr:from>
    <xdr:to>
      <xdr:col>71</xdr:col>
      <xdr:colOff>177800</xdr:colOff>
      <xdr:row>105</xdr:row>
      <xdr:rowOff>130811</xdr:rowOff>
    </xdr:to>
    <xdr:cxnSp macro="">
      <xdr:nvCxnSpPr>
        <xdr:cNvPr id="588" name="直線コネクタ 587">
          <a:extLst>
            <a:ext uri="{FF2B5EF4-FFF2-40B4-BE49-F238E27FC236}">
              <a16:creationId xmlns:a16="http://schemas.microsoft.com/office/drawing/2014/main" xmlns="" id="{B35F71CD-069D-46C6-AEC7-752743A6B7CB}"/>
            </a:ext>
          </a:extLst>
        </xdr:cNvPr>
        <xdr:cNvCxnSpPr/>
      </xdr:nvCxnSpPr>
      <xdr:spPr>
        <a:xfrm>
          <a:off x="11541760" y="18114011"/>
          <a:ext cx="8051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589" name="n_1aveValue【庁舎】&#10;有形固定資産減価償却率">
          <a:extLst>
            <a:ext uri="{FF2B5EF4-FFF2-40B4-BE49-F238E27FC236}">
              <a16:creationId xmlns:a16="http://schemas.microsoft.com/office/drawing/2014/main" xmlns="" id="{1D62A892-24C4-4F46-B7E7-E6F5B874A3DF}"/>
            </a:ext>
          </a:extLst>
        </xdr:cNvPr>
        <xdr:cNvSpPr txBox="1"/>
      </xdr:nvSpPr>
      <xdr:spPr>
        <a:xfrm>
          <a:off x="1373823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590" name="n_2aveValue【庁舎】&#10;有形固定資産減価償却率">
          <a:extLst>
            <a:ext uri="{FF2B5EF4-FFF2-40B4-BE49-F238E27FC236}">
              <a16:creationId xmlns:a16="http://schemas.microsoft.com/office/drawing/2014/main" xmlns="" id="{A5D055AE-A709-4C85-8CDD-6FDBE44B0FDA}"/>
            </a:ext>
          </a:extLst>
        </xdr:cNvPr>
        <xdr:cNvSpPr txBox="1"/>
      </xdr:nvSpPr>
      <xdr:spPr>
        <a:xfrm>
          <a:off x="1295718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591" name="n_3aveValue【庁舎】&#10;有形固定資産減価償却率">
          <a:extLst>
            <a:ext uri="{FF2B5EF4-FFF2-40B4-BE49-F238E27FC236}">
              <a16:creationId xmlns:a16="http://schemas.microsoft.com/office/drawing/2014/main" xmlns="" id="{F476659B-AD43-41AD-A05F-0747DCCEFA54}"/>
            </a:ext>
          </a:extLst>
        </xdr:cNvPr>
        <xdr:cNvSpPr txBox="1"/>
      </xdr:nvSpPr>
      <xdr:spPr>
        <a:xfrm>
          <a:off x="1217105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592" name="n_4aveValue【庁舎】&#10;有形固定資産減価償却率">
          <a:extLst>
            <a:ext uri="{FF2B5EF4-FFF2-40B4-BE49-F238E27FC236}">
              <a16:creationId xmlns:a16="http://schemas.microsoft.com/office/drawing/2014/main" xmlns="" id="{33F388FE-AD6A-49C9-9EA1-E854F6936AFD}"/>
            </a:ext>
          </a:extLst>
        </xdr:cNvPr>
        <xdr:cNvSpPr txBox="1"/>
      </xdr:nvSpPr>
      <xdr:spPr>
        <a:xfrm>
          <a:off x="11354444" y="1758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118127</xdr:rowOff>
    </xdr:from>
    <xdr:ext cx="340478" cy="259045"/>
    <xdr:sp macro="" textlink="">
      <xdr:nvSpPr>
        <xdr:cNvPr id="593" name="n_1mainValue【庁舎】&#10;有形固定資産減価償却率">
          <a:extLst>
            <a:ext uri="{FF2B5EF4-FFF2-40B4-BE49-F238E27FC236}">
              <a16:creationId xmlns:a16="http://schemas.microsoft.com/office/drawing/2014/main" xmlns="" id="{1403227B-75B3-4960-9856-7630D6C6B401}"/>
            </a:ext>
          </a:extLst>
        </xdr:cNvPr>
        <xdr:cNvSpPr txBox="1"/>
      </xdr:nvSpPr>
      <xdr:spPr>
        <a:xfrm>
          <a:off x="13770551"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143527</xdr:rowOff>
    </xdr:from>
    <xdr:ext cx="405111" cy="259045"/>
    <xdr:sp macro="" textlink="">
      <xdr:nvSpPr>
        <xdr:cNvPr id="594" name="n_2mainValue【庁舎】&#10;有形固定資産減価償却率">
          <a:extLst>
            <a:ext uri="{FF2B5EF4-FFF2-40B4-BE49-F238E27FC236}">
              <a16:creationId xmlns:a16="http://schemas.microsoft.com/office/drawing/2014/main" xmlns="" id="{6E319586-5085-4135-AD70-C9BD1EA25FE3}"/>
            </a:ext>
          </a:extLst>
        </xdr:cNvPr>
        <xdr:cNvSpPr txBox="1"/>
      </xdr:nvSpPr>
      <xdr:spPr>
        <a:xfrm>
          <a:off x="12957184" y="181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1288</xdr:rowOff>
    </xdr:from>
    <xdr:ext cx="405111" cy="259045"/>
    <xdr:sp macro="" textlink="">
      <xdr:nvSpPr>
        <xdr:cNvPr id="595" name="n_3mainValue【庁舎】&#10;有形固定資産減価償却率">
          <a:extLst>
            <a:ext uri="{FF2B5EF4-FFF2-40B4-BE49-F238E27FC236}">
              <a16:creationId xmlns:a16="http://schemas.microsoft.com/office/drawing/2014/main" xmlns="" id="{0EB8466F-6875-4013-A930-F7328752C648}"/>
            </a:ext>
          </a:extLst>
        </xdr:cNvPr>
        <xdr:cNvSpPr txBox="1"/>
      </xdr:nvSpPr>
      <xdr:spPr>
        <a:xfrm>
          <a:off x="12171054" y="1817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153688</xdr:rowOff>
    </xdr:from>
    <xdr:ext cx="405111" cy="259045"/>
    <xdr:sp macro="" textlink="">
      <xdr:nvSpPr>
        <xdr:cNvPr id="596" name="n_4mainValue【庁舎】&#10;有形固定資産減価償却率">
          <a:extLst>
            <a:ext uri="{FF2B5EF4-FFF2-40B4-BE49-F238E27FC236}">
              <a16:creationId xmlns:a16="http://schemas.microsoft.com/office/drawing/2014/main" xmlns="" id="{AFD40465-FFDA-4FEA-A64A-0A8666E739E3}"/>
            </a:ext>
          </a:extLst>
        </xdr:cNvPr>
        <xdr:cNvSpPr txBox="1"/>
      </xdr:nvSpPr>
      <xdr:spPr>
        <a:xfrm>
          <a:off x="11354444" y="1815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xmlns="" id="{8C2060FA-641A-4113-BA71-9037D0767E0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xmlns="" id="{09C2B762-D50B-41F0-8332-813C10AE556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xmlns="" id="{431787DC-8A42-4443-A771-FFDA9FAF67D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xmlns="" id="{51E8E0AB-48FB-4545-9FFB-A8816FC4472F}"/>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xmlns="" id="{79932731-9CDA-4B06-B94B-0351888BC5E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xmlns="" id="{5A4945EE-A491-470F-8973-39105DABBB3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xmlns="" id="{757E84A9-E983-43E6-90AF-64B323FD9D3D}"/>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xmlns="" id="{60DE04FD-7DFD-41A8-BE68-34B4CDD083C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xmlns="" id="{4F97C405-F86F-4753-ADE8-0EAF6B13BCEE}"/>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xmlns="" id="{45672873-3CB7-46BB-850E-A2FE99D36EA0}"/>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a:extLst>
            <a:ext uri="{FF2B5EF4-FFF2-40B4-BE49-F238E27FC236}">
              <a16:creationId xmlns:a16="http://schemas.microsoft.com/office/drawing/2014/main" xmlns="" id="{3D887DD5-B7D9-40D7-8A6E-AD9F04C15685}"/>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xmlns="" id="{688E12FA-DA90-4CB4-A4B2-0522C2577925}"/>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a:extLst>
            <a:ext uri="{FF2B5EF4-FFF2-40B4-BE49-F238E27FC236}">
              <a16:creationId xmlns:a16="http://schemas.microsoft.com/office/drawing/2014/main" xmlns="" id="{4C102BFC-FBA8-42E6-9635-2A287CCFE74B}"/>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a:extLst>
            <a:ext uri="{FF2B5EF4-FFF2-40B4-BE49-F238E27FC236}">
              <a16:creationId xmlns:a16="http://schemas.microsoft.com/office/drawing/2014/main" xmlns="" id="{97E0C6BE-49B9-4AB2-A66D-3A933129C8E1}"/>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a:extLst>
            <a:ext uri="{FF2B5EF4-FFF2-40B4-BE49-F238E27FC236}">
              <a16:creationId xmlns:a16="http://schemas.microsoft.com/office/drawing/2014/main" xmlns="" id="{1B7A9FCB-FE7F-4842-AC35-4BD36F2E6A49}"/>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a:extLst>
            <a:ext uri="{FF2B5EF4-FFF2-40B4-BE49-F238E27FC236}">
              <a16:creationId xmlns:a16="http://schemas.microsoft.com/office/drawing/2014/main" xmlns="" id="{6806EA2A-2F1E-42B5-AF76-5310AA24DF1C}"/>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a:extLst>
            <a:ext uri="{FF2B5EF4-FFF2-40B4-BE49-F238E27FC236}">
              <a16:creationId xmlns:a16="http://schemas.microsoft.com/office/drawing/2014/main" xmlns="" id="{8D6E79E2-CFD2-435C-8A72-8161E740717C}"/>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a:extLst>
            <a:ext uri="{FF2B5EF4-FFF2-40B4-BE49-F238E27FC236}">
              <a16:creationId xmlns:a16="http://schemas.microsoft.com/office/drawing/2014/main" xmlns="" id="{0BB460C3-FA7A-429A-8239-E73A14698ACD}"/>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a:extLst>
            <a:ext uri="{FF2B5EF4-FFF2-40B4-BE49-F238E27FC236}">
              <a16:creationId xmlns:a16="http://schemas.microsoft.com/office/drawing/2014/main" xmlns="" id="{84C6747A-607E-485F-8DB5-CA9B7CEB17B1}"/>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a:extLst>
            <a:ext uri="{FF2B5EF4-FFF2-40B4-BE49-F238E27FC236}">
              <a16:creationId xmlns:a16="http://schemas.microsoft.com/office/drawing/2014/main" xmlns="" id="{2E3F5941-D31D-41DA-BBCB-85CD963646EF}"/>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a:extLst>
            <a:ext uri="{FF2B5EF4-FFF2-40B4-BE49-F238E27FC236}">
              <a16:creationId xmlns:a16="http://schemas.microsoft.com/office/drawing/2014/main" xmlns="" id="{3708B8FB-AB77-4B60-8D3A-E16A459BD28B}"/>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a:extLst>
            <a:ext uri="{FF2B5EF4-FFF2-40B4-BE49-F238E27FC236}">
              <a16:creationId xmlns:a16="http://schemas.microsoft.com/office/drawing/2014/main" xmlns="" id="{CAF69777-8DA7-4C19-8241-2BA8762F4CC8}"/>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xmlns="" id="{E4A0838F-0E6C-418E-A29B-2FB718179C58}"/>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xmlns="" id="{5140D0EC-95F8-4BE0-9799-FFA0DE5053D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xmlns="" id="{F29FABAF-8686-49A1-BA68-7AD1EC6AC5AA}"/>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22" name="直線コネクタ 621">
          <a:extLst>
            <a:ext uri="{FF2B5EF4-FFF2-40B4-BE49-F238E27FC236}">
              <a16:creationId xmlns:a16="http://schemas.microsoft.com/office/drawing/2014/main" xmlns="" id="{E8A7D154-F959-4369-8407-8519D915A2D9}"/>
            </a:ext>
          </a:extLst>
        </xdr:cNvPr>
        <xdr:cNvCxnSpPr/>
      </xdr:nvCxnSpPr>
      <xdr:spPr>
        <a:xfrm flipV="1">
          <a:off x="19947254" y="17276172"/>
          <a:ext cx="0" cy="123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23" name="【庁舎】&#10;一人当たり面積最小値テキスト">
          <a:extLst>
            <a:ext uri="{FF2B5EF4-FFF2-40B4-BE49-F238E27FC236}">
              <a16:creationId xmlns:a16="http://schemas.microsoft.com/office/drawing/2014/main" xmlns="" id="{FE65A35C-F238-449B-8BF0-5BE4D147FC5C}"/>
            </a:ext>
          </a:extLst>
        </xdr:cNvPr>
        <xdr:cNvSpPr txBox="1"/>
      </xdr:nvSpPr>
      <xdr:spPr>
        <a:xfrm>
          <a:off x="19985990" y="185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24" name="直線コネクタ 623">
          <a:extLst>
            <a:ext uri="{FF2B5EF4-FFF2-40B4-BE49-F238E27FC236}">
              <a16:creationId xmlns:a16="http://schemas.microsoft.com/office/drawing/2014/main" xmlns="" id="{90CB0945-7937-4796-B322-757E52690ABF}"/>
            </a:ext>
          </a:extLst>
        </xdr:cNvPr>
        <xdr:cNvCxnSpPr/>
      </xdr:nvCxnSpPr>
      <xdr:spPr>
        <a:xfrm>
          <a:off x="19885660" y="18506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5" name="【庁舎】&#10;一人当たり面積最大値テキスト">
          <a:extLst>
            <a:ext uri="{FF2B5EF4-FFF2-40B4-BE49-F238E27FC236}">
              <a16:creationId xmlns:a16="http://schemas.microsoft.com/office/drawing/2014/main" xmlns="" id="{67E6E087-77E0-4DC7-84B4-C5FD93C2D003}"/>
            </a:ext>
          </a:extLst>
        </xdr:cNvPr>
        <xdr:cNvSpPr txBox="1"/>
      </xdr:nvSpPr>
      <xdr:spPr>
        <a:xfrm>
          <a:off x="19985990" y="170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26" name="直線コネクタ 625">
          <a:extLst>
            <a:ext uri="{FF2B5EF4-FFF2-40B4-BE49-F238E27FC236}">
              <a16:creationId xmlns:a16="http://schemas.microsoft.com/office/drawing/2014/main" xmlns="" id="{EA1A41D6-7321-4B96-A891-CEA7F55CB558}"/>
            </a:ext>
          </a:extLst>
        </xdr:cNvPr>
        <xdr:cNvCxnSpPr/>
      </xdr:nvCxnSpPr>
      <xdr:spPr>
        <a:xfrm>
          <a:off x="19885660" y="1727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627" name="【庁舎】&#10;一人当たり面積平均値テキスト">
          <a:extLst>
            <a:ext uri="{FF2B5EF4-FFF2-40B4-BE49-F238E27FC236}">
              <a16:creationId xmlns:a16="http://schemas.microsoft.com/office/drawing/2014/main" xmlns="" id="{081A45CD-CB43-4885-A127-C0483B8D94E9}"/>
            </a:ext>
          </a:extLst>
        </xdr:cNvPr>
        <xdr:cNvSpPr txBox="1"/>
      </xdr:nvSpPr>
      <xdr:spPr>
        <a:xfrm>
          <a:off x="19985990" y="17897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28" name="フローチャート: 判断 627">
          <a:extLst>
            <a:ext uri="{FF2B5EF4-FFF2-40B4-BE49-F238E27FC236}">
              <a16:creationId xmlns:a16="http://schemas.microsoft.com/office/drawing/2014/main" xmlns="" id="{7F560B0D-6FE3-400C-A67E-98BA8C13A886}"/>
            </a:ext>
          </a:extLst>
        </xdr:cNvPr>
        <xdr:cNvSpPr/>
      </xdr:nvSpPr>
      <xdr:spPr>
        <a:xfrm>
          <a:off x="19904710" y="180496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629" name="フローチャート: 判断 628">
          <a:extLst>
            <a:ext uri="{FF2B5EF4-FFF2-40B4-BE49-F238E27FC236}">
              <a16:creationId xmlns:a16="http://schemas.microsoft.com/office/drawing/2014/main" xmlns="" id="{C1EF5472-5154-46DD-B257-68E1FD11B822}"/>
            </a:ext>
          </a:extLst>
        </xdr:cNvPr>
        <xdr:cNvSpPr/>
      </xdr:nvSpPr>
      <xdr:spPr>
        <a:xfrm>
          <a:off x="19161760" y="180592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630" name="フローチャート: 判断 629">
          <a:extLst>
            <a:ext uri="{FF2B5EF4-FFF2-40B4-BE49-F238E27FC236}">
              <a16:creationId xmlns:a16="http://schemas.microsoft.com/office/drawing/2014/main" xmlns="" id="{58BD9B18-D4FF-49D1-AFFE-C5EF52A2A1C5}"/>
            </a:ext>
          </a:extLst>
        </xdr:cNvPr>
        <xdr:cNvSpPr/>
      </xdr:nvSpPr>
      <xdr:spPr>
        <a:xfrm>
          <a:off x="18345150" y="181131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631" name="フローチャート: 判断 630">
          <a:extLst>
            <a:ext uri="{FF2B5EF4-FFF2-40B4-BE49-F238E27FC236}">
              <a16:creationId xmlns:a16="http://schemas.microsoft.com/office/drawing/2014/main" xmlns="" id="{028AEC20-655D-4CF6-BE59-CF15053E90D4}"/>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632" name="フローチャート: 判断 631">
          <a:extLst>
            <a:ext uri="{FF2B5EF4-FFF2-40B4-BE49-F238E27FC236}">
              <a16:creationId xmlns:a16="http://schemas.microsoft.com/office/drawing/2014/main" xmlns="" id="{1FB97E6C-1D93-40B0-A759-92F524F8AFAA}"/>
            </a:ext>
          </a:extLst>
        </xdr:cNvPr>
        <xdr:cNvSpPr/>
      </xdr:nvSpPr>
      <xdr:spPr>
        <a:xfrm>
          <a:off x="16761460" y="17943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18D96736-1709-4344-97AD-3948E902E7B4}"/>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AC25BF70-1805-4D1B-BD80-10A105C28CE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xmlns="" id="{7C0E42CD-77BB-4980-A7AC-AEF330BC1452}"/>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xmlns="" id="{9B614B30-56B1-4BE8-BC1B-BCA7B2215945}"/>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xmlns="" id="{B7C35B7F-8B52-4E32-B8CD-7CBCDAA3964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153307</xdr:rowOff>
    </xdr:from>
    <xdr:to>
      <xdr:col>116</xdr:col>
      <xdr:colOff>114300</xdr:colOff>
      <xdr:row>106</xdr:row>
      <xdr:rowOff>83457</xdr:rowOff>
    </xdr:to>
    <xdr:sp macro="" textlink="">
      <xdr:nvSpPr>
        <xdr:cNvPr id="638" name="楕円 637">
          <a:extLst>
            <a:ext uri="{FF2B5EF4-FFF2-40B4-BE49-F238E27FC236}">
              <a16:creationId xmlns:a16="http://schemas.microsoft.com/office/drawing/2014/main" xmlns="" id="{82AD88F3-42A3-438E-B330-CF88B0568793}"/>
            </a:ext>
          </a:extLst>
        </xdr:cNvPr>
        <xdr:cNvSpPr/>
      </xdr:nvSpPr>
      <xdr:spPr>
        <a:xfrm>
          <a:off x="19904710" y="181555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131734</xdr:rowOff>
    </xdr:from>
    <xdr:ext cx="469744" cy="259045"/>
    <xdr:sp macro="" textlink="">
      <xdr:nvSpPr>
        <xdr:cNvPr id="639" name="【庁舎】&#10;一人当たり面積該当値テキスト">
          <a:extLst>
            <a:ext uri="{FF2B5EF4-FFF2-40B4-BE49-F238E27FC236}">
              <a16:creationId xmlns:a16="http://schemas.microsoft.com/office/drawing/2014/main" xmlns="" id="{3D74EDAE-4424-44AF-8AF3-B77F0F68F533}"/>
            </a:ext>
          </a:extLst>
        </xdr:cNvPr>
        <xdr:cNvSpPr txBox="1"/>
      </xdr:nvSpPr>
      <xdr:spPr>
        <a:xfrm>
          <a:off x="19985990" y="1813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162016</xdr:rowOff>
    </xdr:from>
    <xdr:to>
      <xdr:col>112</xdr:col>
      <xdr:colOff>38100</xdr:colOff>
      <xdr:row>106</xdr:row>
      <xdr:rowOff>92166</xdr:rowOff>
    </xdr:to>
    <xdr:sp macro="" textlink="">
      <xdr:nvSpPr>
        <xdr:cNvPr id="640" name="楕円 639">
          <a:extLst>
            <a:ext uri="{FF2B5EF4-FFF2-40B4-BE49-F238E27FC236}">
              <a16:creationId xmlns:a16="http://schemas.microsoft.com/office/drawing/2014/main" xmlns="" id="{2613690C-6A1E-4DAE-BE9D-E2935D55EC64}"/>
            </a:ext>
          </a:extLst>
        </xdr:cNvPr>
        <xdr:cNvSpPr/>
      </xdr:nvSpPr>
      <xdr:spPr>
        <a:xfrm>
          <a:off x="19161760" y="181661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32657</xdr:rowOff>
    </xdr:from>
    <xdr:to>
      <xdr:col>116</xdr:col>
      <xdr:colOff>63500</xdr:colOff>
      <xdr:row>106</xdr:row>
      <xdr:rowOff>41366</xdr:rowOff>
    </xdr:to>
    <xdr:cxnSp macro="">
      <xdr:nvCxnSpPr>
        <xdr:cNvPr id="641" name="直線コネクタ 640">
          <a:extLst>
            <a:ext uri="{FF2B5EF4-FFF2-40B4-BE49-F238E27FC236}">
              <a16:creationId xmlns:a16="http://schemas.microsoft.com/office/drawing/2014/main" xmlns="" id="{B42C3F5D-6C99-40F5-9392-61C6749F665D}"/>
            </a:ext>
          </a:extLst>
        </xdr:cNvPr>
        <xdr:cNvCxnSpPr/>
      </xdr:nvCxnSpPr>
      <xdr:spPr>
        <a:xfrm flipV="1">
          <a:off x="19204940" y="18204452"/>
          <a:ext cx="74295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16148</xdr:rowOff>
    </xdr:from>
    <xdr:to>
      <xdr:col>107</xdr:col>
      <xdr:colOff>101600</xdr:colOff>
      <xdr:row>107</xdr:row>
      <xdr:rowOff>117748</xdr:rowOff>
    </xdr:to>
    <xdr:sp macro="" textlink="">
      <xdr:nvSpPr>
        <xdr:cNvPr id="642" name="楕円 641">
          <a:extLst>
            <a:ext uri="{FF2B5EF4-FFF2-40B4-BE49-F238E27FC236}">
              <a16:creationId xmlns:a16="http://schemas.microsoft.com/office/drawing/2014/main" xmlns="" id="{A19E3A12-6AA2-40BC-8FF1-F78AB93FFDC8}"/>
            </a:ext>
          </a:extLst>
        </xdr:cNvPr>
        <xdr:cNvSpPr/>
      </xdr:nvSpPr>
      <xdr:spPr>
        <a:xfrm>
          <a:off x="18345150" y="183651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41366</xdr:rowOff>
    </xdr:from>
    <xdr:to>
      <xdr:col>111</xdr:col>
      <xdr:colOff>177800</xdr:colOff>
      <xdr:row>107</xdr:row>
      <xdr:rowOff>66948</xdr:rowOff>
    </xdr:to>
    <xdr:cxnSp macro="">
      <xdr:nvCxnSpPr>
        <xdr:cNvPr id="643" name="直線コネクタ 642">
          <a:extLst>
            <a:ext uri="{FF2B5EF4-FFF2-40B4-BE49-F238E27FC236}">
              <a16:creationId xmlns:a16="http://schemas.microsoft.com/office/drawing/2014/main" xmlns="" id="{B1E3E2C7-EA82-4EC2-8661-24A4BFADE391}"/>
            </a:ext>
          </a:extLst>
        </xdr:cNvPr>
        <xdr:cNvCxnSpPr/>
      </xdr:nvCxnSpPr>
      <xdr:spPr>
        <a:xfrm flipV="1">
          <a:off x="18399760" y="18215066"/>
          <a:ext cx="805180" cy="19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24856</xdr:rowOff>
    </xdr:from>
    <xdr:to>
      <xdr:col>102</xdr:col>
      <xdr:colOff>165100</xdr:colOff>
      <xdr:row>107</xdr:row>
      <xdr:rowOff>126456</xdr:rowOff>
    </xdr:to>
    <xdr:sp macro="" textlink="">
      <xdr:nvSpPr>
        <xdr:cNvPr id="644" name="楕円 643">
          <a:extLst>
            <a:ext uri="{FF2B5EF4-FFF2-40B4-BE49-F238E27FC236}">
              <a16:creationId xmlns:a16="http://schemas.microsoft.com/office/drawing/2014/main" xmlns="" id="{C607D9F8-C8BB-408C-A561-7CF763ABE465}"/>
            </a:ext>
          </a:extLst>
        </xdr:cNvPr>
        <xdr:cNvSpPr/>
      </xdr:nvSpPr>
      <xdr:spPr>
        <a:xfrm>
          <a:off x="17547590" y="1836619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66948</xdr:rowOff>
    </xdr:from>
    <xdr:to>
      <xdr:col>107</xdr:col>
      <xdr:colOff>50800</xdr:colOff>
      <xdr:row>107</xdr:row>
      <xdr:rowOff>75656</xdr:rowOff>
    </xdr:to>
    <xdr:cxnSp macro="">
      <xdr:nvCxnSpPr>
        <xdr:cNvPr id="645" name="直線コネクタ 644">
          <a:extLst>
            <a:ext uri="{FF2B5EF4-FFF2-40B4-BE49-F238E27FC236}">
              <a16:creationId xmlns:a16="http://schemas.microsoft.com/office/drawing/2014/main" xmlns="" id="{479EE5C5-AE87-4FA3-94A4-5675ACE5C313}"/>
            </a:ext>
          </a:extLst>
        </xdr:cNvPr>
        <xdr:cNvCxnSpPr/>
      </xdr:nvCxnSpPr>
      <xdr:spPr>
        <a:xfrm flipV="1">
          <a:off x="17602200" y="18410193"/>
          <a:ext cx="79756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28121</xdr:rowOff>
    </xdr:from>
    <xdr:to>
      <xdr:col>98</xdr:col>
      <xdr:colOff>38100</xdr:colOff>
      <xdr:row>107</xdr:row>
      <xdr:rowOff>129721</xdr:rowOff>
    </xdr:to>
    <xdr:sp macro="" textlink="">
      <xdr:nvSpPr>
        <xdr:cNvPr id="646" name="楕円 645">
          <a:extLst>
            <a:ext uri="{FF2B5EF4-FFF2-40B4-BE49-F238E27FC236}">
              <a16:creationId xmlns:a16="http://schemas.microsoft.com/office/drawing/2014/main" xmlns="" id="{064E55E1-7A1D-4A89-B913-01C45E0BE616}"/>
            </a:ext>
          </a:extLst>
        </xdr:cNvPr>
        <xdr:cNvSpPr/>
      </xdr:nvSpPr>
      <xdr:spPr>
        <a:xfrm>
          <a:off x="16761460" y="183713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75656</xdr:rowOff>
    </xdr:from>
    <xdr:to>
      <xdr:col>102</xdr:col>
      <xdr:colOff>114300</xdr:colOff>
      <xdr:row>107</xdr:row>
      <xdr:rowOff>78921</xdr:rowOff>
    </xdr:to>
    <xdr:cxnSp macro="">
      <xdr:nvCxnSpPr>
        <xdr:cNvPr id="647" name="直線コネクタ 646">
          <a:extLst>
            <a:ext uri="{FF2B5EF4-FFF2-40B4-BE49-F238E27FC236}">
              <a16:creationId xmlns:a16="http://schemas.microsoft.com/office/drawing/2014/main" xmlns="" id="{4225614F-0546-448D-8EF4-307838D8C1EB}"/>
            </a:ext>
          </a:extLst>
        </xdr:cNvPr>
        <xdr:cNvCxnSpPr/>
      </xdr:nvCxnSpPr>
      <xdr:spPr>
        <a:xfrm flipV="1">
          <a:off x="16804640" y="18420806"/>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648" name="n_1aveValue【庁舎】&#10;一人当たり面積">
          <a:extLst>
            <a:ext uri="{FF2B5EF4-FFF2-40B4-BE49-F238E27FC236}">
              <a16:creationId xmlns:a16="http://schemas.microsoft.com/office/drawing/2014/main" xmlns="" id="{BF55D12C-D773-4474-8613-6D55734ABBB4}"/>
            </a:ext>
          </a:extLst>
        </xdr:cNvPr>
        <xdr:cNvSpPr txBox="1"/>
      </xdr:nvSpPr>
      <xdr:spPr>
        <a:xfrm>
          <a:off x="18982132" y="178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649" name="n_2aveValue【庁舎】&#10;一人当たり面積">
          <a:extLst>
            <a:ext uri="{FF2B5EF4-FFF2-40B4-BE49-F238E27FC236}">
              <a16:creationId xmlns:a16="http://schemas.microsoft.com/office/drawing/2014/main" xmlns="" id="{28B53757-3235-4783-A6C5-AAD22665B158}"/>
            </a:ext>
          </a:extLst>
        </xdr:cNvPr>
        <xdr:cNvSpPr txBox="1"/>
      </xdr:nvSpPr>
      <xdr:spPr>
        <a:xfrm>
          <a:off x="18182032" y="178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650" name="n_3aveValue【庁舎】&#10;一人当たり面積">
          <a:extLst>
            <a:ext uri="{FF2B5EF4-FFF2-40B4-BE49-F238E27FC236}">
              <a16:creationId xmlns:a16="http://schemas.microsoft.com/office/drawing/2014/main" xmlns="" id="{255B1D15-5E4B-4CB1-A824-D53AEE27213E}"/>
            </a:ext>
          </a:extLst>
        </xdr:cNvPr>
        <xdr:cNvSpPr txBox="1"/>
      </xdr:nvSpPr>
      <xdr:spPr>
        <a:xfrm>
          <a:off x="17384472" y="1787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651" name="n_4aveValue【庁舎】&#10;一人当たり面積">
          <a:extLst>
            <a:ext uri="{FF2B5EF4-FFF2-40B4-BE49-F238E27FC236}">
              <a16:creationId xmlns:a16="http://schemas.microsoft.com/office/drawing/2014/main" xmlns="" id="{EDD569D6-EC21-4519-A1D5-33FE000372F3}"/>
            </a:ext>
          </a:extLst>
        </xdr:cNvPr>
        <xdr:cNvSpPr txBox="1"/>
      </xdr:nvSpPr>
      <xdr:spPr>
        <a:xfrm>
          <a:off x="1658881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83293</xdr:rowOff>
    </xdr:from>
    <xdr:ext cx="469744" cy="259045"/>
    <xdr:sp macro="" textlink="">
      <xdr:nvSpPr>
        <xdr:cNvPr id="652" name="n_1mainValue【庁舎】&#10;一人当たり面積">
          <a:extLst>
            <a:ext uri="{FF2B5EF4-FFF2-40B4-BE49-F238E27FC236}">
              <a16:creationId xmlns:a16="http://schemas.microsoft.com/office/drawing/2014/main" xmlns="" id="{2FE22302-F06C-42B3-BEC8-A81B2EB67716}"/>
            </a:ext>
          </a:extLst>
        </xdr:cNvPr>
        <xdr:cNvSpPr txBox="1"/>
      </xdr:nvSpPr>
      <xdr:spPr>
        <a:xfrm>
          <a:off x="18982132" y="182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108875</xdr:rowOff>
    </xdr:from>
    <xdr:ext cx="469744" cy="259045"/>
    <xdr:sp macro="" textlink="">
      <xdr:nvSpPr>
        <xdr:cNvPr id="653" name="n_2mainValue【庁舎】&#10;一人当たり面積">
          <a:extLst>
            <a:ext uri="{FF2B5EF4-FFF2-40B4-BE49-F238E27FC236}">
              <a16:creationId xmlns:a16="http://schemas.microsoft.com/office/drawing/2014/main" xmlns="" id="{DABBD1B8-6BC2-450A-B1F1-325278769510}"/>
            </a:ext>
          </a:extLst>
        </xdr:cNvPr>
        <xdr:cNvSpPr txBox="1"/>
      </xdr:nvSpPr>
      <xdr:spPr>
        <a:xfrm>
          <a:off x="18182032" y="1845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117583</xdr:rowOff>
    </xdr:from>
    <xdr:ext cx="469744" cy="259045"/>
    <xdr:sp macro="" textlink="">
      <xdr:nvSpPr>
        <xdr:cNvPr id="654" name="n_3mainValue【庁舎】&#10;一人当たり面積">
          <a:extLst>
            <a:ext uri="{FF2B5EF4-FFF2-40B4-BE49-F238E27FC236}">
              <a16:creationId xmlns:a16="http://schemas.microsoft.com/office/drawing/2014/main" xmlns="" id="{A8072F4E-593C-4D2A-836A-D481A815549E}"/>
            </a:ext>
          </a:extLst>
        </xdr:cNvPr>
        <xdr:cNvSpPr txBox="1"/>
      </xdr:nvSpPr>
      <xdr:spPr>
        <a:xfrm>
          <a:off x="17384472"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120848</xdr:rowOff>
    </xdr:from>
    <xdr:ext cx="469744" cy="259045"/>
    <xdr:sp macro="" textlink="">
      <xdr:nvSpPr>
        <xdr:cNvPr id="655" name="n_4mainValue【庁舎】&#10;一人当たり面積">
          <a:extLst>
            <a:ext uri="{FF2B5EF4-FFF2-40B4-BE49-F238E27FC236}">
              <a16:creationId xmlns:a16="http://schemas.microsoft.com/office/drawing/2014/main" xmlns="" id="{B8637336-888C-43A6-8F3A-059AB0F9466D}"/>
            </a:ext>
          </a:extLst>
        </xdr:cNvPr>
        <xdr:cNvSpPr txBox="1"/>
      </xdr:nvSpPr>
      <xdr:spPr>
        <a:xfrm>
          <a:off x="16588817" y="1846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xmlns="" id="{3C596AF3-1CF7-4A1D-9F77-7FD7E84AF38D}"/>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xmlns="" id="{541A185C-7E28-4075-8E3F-8EF28E40F1D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xmlns="" id="{3689113D-56E8-4208-BEF3-B2C816D02C85}"/>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類似団体と比較して有形固定資産減価償却率が低くなっている施設は消防施設、庁舎である。</a:t>
          </a:r>
          <a:endParaRPr lang="ja-JP" altLang="ja-JP" sz="1400">
            <a:effectLst/>
          </a:endParaRPr>
        </a:p>
        <a:p>
          <a:r>
            <a:rPr kumimoji="1" lang="ja-JP" altLang="ja-JP" sz="1100">
              <a:solidFill>
                <a:schemeClr val="dk1"/>
              </a:solidFill>
              <a:effectLst/>
              <a:latin typeface="+mn-lt"/>
              <a:ea typeface="+mn-ea"/>
              <a:cs typeface="+mn-cs"/>
            </a:rPr>
            <a:t>体育館については、２施設共に築３５年以上を経過していることに加え、避難所に指定されていることもあり、今後全面的な改修が必要となる。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7,281
7,053
14.28
5,654,263
5,390,412
230,302
2,942,098
5,830,764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70792" y="44577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小竹町は炭鉱閉山後、人口減少が続いていることや特化した産業が無いこと等の要因から財政基盤がぜい弱で類似団体内での平均値を０．０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近年財政力指数が緩やかに上昇していたが、コロナ禍において税収が減少したことに伴い</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年度は減少に転じた。行政改革に基づき各種経費の抑制を断行し、税の徴収強化により税収の増加と確保に努め、財政基盤の安定を図る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公債費が高い水準で推移していることや一部事務組合に係る負担金が固定化し、一般会計を圧迫している状況が、財政構造の硬直化に繋がっている。</a:t>
          </a:r>
          <a:endParaRPr lang="ja-JP" altLang="ja-JP" sz="1400">
            <a:effectLst/>
          </a:endParaRPr>
        </a:p>
        <a:p>
          <a:r>
            <a:rPr kumimoji="1" lang="ja-JP" altLang="ja-JP" sz="1100">
              <a:solidFill>
                <a:schemeClr val="dk1"/>
              </a:solidFill>
              <a:effectLst/>
              <a:latin typeface="+mn-lt"/>
              <a:ea typeface="+mn-ea"/>
              <a:cs typeface="+mn-cs"/>
            </a:rPr>
            <a:t>今後、投資的事業の抑制するべく、事業縮小や凍結を踏まえた検討を行い、経常収支比率の改善を図る。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xmlns=""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xmlns=""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xmlns=""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106680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114800" y="11036300"/>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xmlns=""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43942</xdr:rowOff>
    </xdr:from>
    <xdr:to>
      <xdr:col>19</xdr:col>
      <xdr:colOff>133350</xdr:colOff>
      <xdr:row>66</xdr:row>
      <xdr:rowOff>106680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3225800" y="113596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43942</xdr:rowOff>
    </xdr:from>
    <xdr:to>
      <xdr:col>15</xdr:col>
      <xdr:colOff>82550</xdr:colOff>
      <xdr:row>66</xdr:row>
      <xdr:rowOff>87376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2336800" y="113596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508</xdr:rowOff>
    </xdr:from>
    <xdr:to>
      <xdr:col>11</xdr:col>
      <xdr:colOff>31750</xdr:colOff>
      <xdr:row>66</xdr:row>
      <xdr:rowOff>87376</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1447800" y="11316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1" name="財政構造の弾力性該当値テキスト">
          <a:extLst>
            <a:ext uri="{FF2B5EF4-FFF2-40B4-BE49-F238E27FC236}">
              <a16:creationId xmlns:a16="http://schemas.microsoft.com/office/drawing/2014/main" xmlns="" id="{00000000-0008-0000-0300-000097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164592</xdr:rowOff>
    </xdr:from>
    <xdr:to>
      <xdr:col>15</xdr:col>
      <xdr:colOff>133350</xdr:colOff>
      <xdr:row>66</xdr:row>
      <xdr:rowOff>94742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3175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79519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2844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36576</xdr:rowOff>
    </xdr:from>
    <xdr:to>
      <xdr:col>11</xdr:col>
      <xdr:colOff>82550</xdr:colOff>
      <xdr:row>66</xdr:row>
      <xdr:rowOff>138176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2286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122953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955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121158</xdr:rowOff>
    </xdr:from>
    <xdr:to>
      <xdr:col>7</xdr:col>
      <xdr:colOff>31750</xdr:colOff>
      <xdr:row>66</xdr:row>
      <xdr:rowOff>51308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1397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36085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の人口１人当たり人件費・物件費等決算額が類似団体内での平均値を下回っている要因は物件費であり、これは行政改革に基づき経費の削減に努めた結果である。今後も継続して経費削減を徹底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94979</xdr:rowOff>
    </xdr:from>
    <xdr:to>
      <xdr:col>23</xdr:col>
      <xdr:colOff>133350</xdr:colOff>
      <xdr:row>80</xdr:row>
      <xdr:rowOff>130321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3810979"/>
          <a:ext cx="8382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45768</xdr:rowOff>
    </xdr:from>
    <xdr:to>
      <xdr:col>19</xdr:col>
      <xdr:colOff>133350</xdr:colOff>
      <xdr:row>80</xdr:row>
      <xdr:rowOff>94979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3761768"/>
          <a:ext cx="889000" cy="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25112</xdr:rowOff>
    </xdr:from>
    <xdr:to>
      <xdr:col>15</xdr:col>
      <xdr:colOff>82550</xdr:colOff>
      <xdr:row>80</xdr:row>
      <xdr:rowOff>45768</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3741112"/>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23022</xdr:rowOff>
    </xdr:from>
    <xdr:to>
      <xdr:col>11</xdr:col>
      <xdr:colOff>31750</xdr:colOff>
      <xdr:row>80</xdr:row>
      <xdr:rowOff>25112</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3739022"/>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79521</xdr:rowOff>
    </xdr:from>
    <xdr:to>
      <xdr:col>23</xdr:col>
      <xdr:colOff>184150</xdr:colOff>
      <xdr:row>81</xdr:row>
      <xdr:rowOff>9671</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37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96048</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364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44179</xdr:rowOff>
    </xdr:from>
    <xdr:to>
      <xdr:col>19</xdr:col>
      <xdr:colOff>184150</xdr:colOff>
      <xdr:row>80</xdr:row>
      <xdr:rowOff>145779</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37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155956</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352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166418</xdr:rowOff>
    </xdr:from>
    <xdr:to>
      <xdr:col>15</xdr:col>
      <xdr:colOff>133350</xdr:colOff>
      <xdr:row>80</xdr:row>
      <xdr:rowOff>96568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37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106745</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347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145762</xdr:rowOff>
    </xdr:from>
    <xdr:to>
      <xdr:col>11</xdr:col>
      <xdr:colOff>82550</xdr:colOff>
      <xdr:row>80</xdr:row>
      <xdr:rowOff>75912</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6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86089</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345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143672</xdr:rowOff>
    </xdr:from>
    <xdr:to>
      <xdr:col>7</xdr:col>
      <xdr:colOff>31750</xdr:colOff>
      <xdr:row>80</xdr:row>
      <xdr:rowOff>73822</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6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83999</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34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前年度に引き続き、類似団体平均を</a:t>
          </a:r>
          <a:r>
            <a:rPr lang="en-US" altLang="ja-JP" sz="1400">
              <a:effectLst/>
            </a:rPr>
            <a:t>0.5</a:t>
          </a:r>
          <a:r>
            <a:rPr lang="ja-JP" altLang="en-US" sz="1400">
              <a:effectLst/>
            </a:rPr>
            <a:t>ポイント上回っている。</a:t>
          </a:r>
          <a:endParaRPr lang="en-US" altLang="ja-JP" sz="1400">
            <a:effectLst/>
          </a:endParaRPr>
        </a:p>
        <a:p>
          <a:r>
            <a:rPr lang="ja-JP" altLang="en-US" sz="1400">
              <a:effectLst/>
            </a:rPr>
            <a:t>国の動向に合わせて、適正な給与水準の維持に努める。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112713</xdr:rowOff>
    </xdr:from>
    <xdr:to>
      <xdr:col>77</xdr:col>
      <xdr:colOff>44450</xdr:colOff>
      <xdr:row>85</xdr:row>
      <xdr:rowOff>31750</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5145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112713</xdr:rowOff>
    </xdr:from>
    <xdr:to>
      <xdr:col>72</xdr:col>
      <xdr:colOff>203200</xdr:colOff>
      <xdr:row>85</xdr:row>
      <xdr:rowOff>132291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4401800" y="14514513"/>
          <a:ext cx="889000" cy="1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132291</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61913</xdr:rowOff>
    </xdr:from>
    <xdr:to>
      <xdr:col>73</xdr:col>
      <xdr:colOff>44450</xdr:colOff>
      <xdr:row>84</xdr:row>
      <xdr:rowOff>163513</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2240</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昨年に比べ</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人増加しているが、類似団体平均を下回っている。</a:t>
          </a:r>
          <a:endParaRPr lang="ja-JP" altLang="ja-JP" sz="1400">
            <a:effectLst/>
          </a:endParaRPr>
        </a:p>
        <a:p>
          <a:r>
            <a:rPr kumimoji="1" lang="ja-JP" altLang="ja-JP" sz="1100">
              <a:solidFill>
                <a:schemeClr val="dk1"/>
              </a:solidFill>
              <a:effectLst/>
              <a:latin typeface="+mn-lt"/>
              <a:ea typeface="+mn-ea"/>
              <a:cs typeface="+mn-cs"/>
            </a:rPr>
            <a:t>今後も適正な定員管理に努める。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32385</xdr:rowOff>
    </xdr:from>
    <xdr:to>
      <xdr:col>81</xdr:col>
      <xdr:colOff>44450</xdr:colOff>
      <xdr:row>62</xdr:row>
      <xdr:rowOff>52494</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66228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44450</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5290800" y="106622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146727</xdr:rowOff>
    </xdr:from>
    <xdr:to>
      <xdr:col>72</xdr:col>
      <xdr:colOff>203200</xdr:colOff>
      <xdr:row>62</xdr:row>
      <xdr:rowOff>44450</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605177"/>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124206</xdr:rowOff>
    </xdr:from>
    <xdr:to>
      <xdr:col>68</xdr:col>
      <xdr:colOff>152400</xdr:colOff>
      <xdr:row>61</xdr:row>
      <xdr:rowOff>146727</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582656"/>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xdr:rowOff>
    </xdr:from>
    <xdr:to>
      <xdr:col>81</xdr:col>
      <xdr:colOff>95250</xdr:colOff>
      <xdr:row>62</xdr:row>
      <xdr:rowOff>103294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18221</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153035</xdr:rowOff>
    </xdr:from>
    <xdr:to>
      <xdr:col>77</xdr:col>
      <xdr:colOff>95250</xdr:colOff>
      <xdr:row>62</xdr:row>
      <xdr:rowOff>83185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93362</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95927</xdr:rowOff>
    </xdr:from>
    <xdr:to>
      <xdr:col>68</xdr:col>
      <xdr:colOff>203200</xdr:colOff>
      <xdr:row>62</xdr:row>
      <xdr:rowOff>26077</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5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36254</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32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73406</xdr:rowOff>
    </xdr:from>
    <xdr:to>
      <xdr:col>64</xdr:col>
      <xdr:colOff>152400</xdr:colOff>
      <xdr:row>62</xdr:row>
      <xdr:rowOff>3556</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13733</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庁舎建設事業の起債の償還開始に伴い、比率算出式の分子となる元利償還金は増加したが、比率算出式の分母を構成する普通交付税の大幅な増額に伴い実質公債費率は減少しており、類似団体内の平均値を</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今後も元利償還金の増加が見込まれることから、投資的事業の計画的な実施により、起債の抑制に努める。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xmlns=""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xmlns=""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xmlns=""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xmlns=""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138938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5290800" y="70815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54356</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4401800" y="71683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43</xdr:row>
      <xdr:rowOff>8382</xdr:rowOff>
    </xdr:to>
    <xdr:cxnSp macro="">
      <xdr:nvCxnSpPr>
        <xdr:cNvPr id="392" name="直線コネクタ 391">
          <a:extLst>
            <a:ext uri="{FF2B5EF4-FFF2-40B4-BE49-F238E27FC236}">
              <a16:creationId xmlns:a16="http://schemas.microsoft.com/office/drawing/2014/main" xmlns="" id="{00000000-0008-0000-0300-000088010000}"/>
            </a:ext>
          </a:extLst>
        </xdr:cNvPr>
        <xdr:cNvCxnSpPr/>
      </xdr:nvCxnSpPr>
      <xdr:spPr>
        <a:xfrm flipV="1">
          <a:off x="13512800" y="72552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3" name="公債費負担の状況該当値テキスト">
          <a:extLst>
            <a:ext uri="{FF2B5EF4-FFF2-40B4-BE49-F238E27FC236}">
              <a16:creationId xmlns:a16="http://schemas.microsoft.com/office/drawing/2014/main" xmlns="" id="{00000000-0008-0000-0300-000093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43959</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rPr>
            <a:t>　比率算出式の分子となる地方債残高の減少、退職手当負担見込額の減少と分母となる充当可能基金の増加により当該比率が減少した。</a:t>
          </a:r>
          <a:endParaRPr lang="en-US" altLang="ja-JP" sz="1200">
            <a:effectLst/>
          </a:endParaRPr>
        </a:p>
        <a:p>
          <a:r>
            <a:rPr lang="ja-JP" altLang="en-US" sz="1200">
              <a:effectLst/>
            </a:rPr>
            <a:t>　しかしながら類似団体と比較してもかなり高い数値であることや公営企業債等繰入額は増加しており、今後も増加していくことが見込まれる、投資的事業を計画的に実施し、起債の抑制に努める。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82479</xdr:rowOff>
    </xdr:from>
    <xdr:to>
      <xdr:col>81</xdr:col>
      <xdr:colOff>44450</xdr:colOff>
      <xdr:row>21</xdr:row>
      <xdr:rowOff>120156</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3511479"/>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120156</xdr:rowOff>
    </xdr:from>
    <xdr:to>
      <xdr:col>77</xdr:col>
      <xdr:colOff>44450</xdr:colOff>
      <xdr:row>22</xdr:row>
      <xdr:rowOff>14393</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3720606"/>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14393</xdr:rowOff>
    </xdr:from>
    <xdr:to>
      <xdr:col>72</xdr:col>
      <xdr:colOff>203200</xdr:colOff>
      <xdr:row>23</xdr:row>
      <xdr:rowOff>48048</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4401800" y="3786293"/>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150707</xdr:rowOff>
    </xdr:from>
    <xdr:to>
      <xdr:col>68</xdr:col>
      <xdr:colOff>152400</xdr:colOff>
      <xdr:row>23</xdr:row>
      <xdr:rowOff>48048</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3512800" y="3408257"/>
          <a:ext cx="8890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31679</xdr:rowOff>
    </xdr:from>
    <xdr:to>
      <xdr:col>81</xdr:col>
      <xdr:colOff>95250</xdr:colOff>
      <xdr:row>20</xdr:row>
      <xdr:rowOff>133279</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34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3756</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343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69356</xdr:rowOff>
    </xdr:from>
    <xdr:to>
      <xdr:col>77</xdr:col>
      <xdr:colOff>95250</xdr:colOff>
      <xdr:row>21</xdr:row>
      <xdr:rowOff>170956</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36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155733</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375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135043</xdr:rowOff>
    </xdr:from>
    <xdr:to>
      <xdr:col>73</xdr:col>
      <xdr:colOff>44450</xdr:colOff>
      <xdr:row>22</xdr:row>
      <xdr:rowOff>65193</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49970</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168698</xdr:rowOff>
    </xdr:from>
    <xdr:to>
      <xdr:col>68</xdr:col>
      <xdr:colOff>203200</xdr:colOff>
      <xdr:row>23</xdr:row>
      <xdr:rowOff>98848</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394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83625</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4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99907</xdr:rowOff>
    </xdr:from>
    <xdr:to>
      <xdr:col>64</xdr:col>
      <xdr:colOff>152400</xdr:colOff>
      <xdr:row>20</xdr:row>
      <xdr:rowOff>30057</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33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14834</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34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7,281
7,053
14.28
5,654,263
5,390,412
230,302
2,942,098
5,830,764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ポイント減少したが、未だ類似団体平均を上回っている。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人件費の抑制は、行財政改革を進めるうえで避けられない課題である。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今後も業務の効率化を図り、</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年度に策定した人材管理計画に基づき、人件費の抑制に努める。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40</xdr:row>
      <xdr:rowOff>12700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6344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672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61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104140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4439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ポイント減少しており、直近の年度の数値を見ても類似団体内の平均値より低い水準で推移している。引き続き全体コストの削減を図る。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5671800" y="26918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35560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4782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35560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2774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17272</xdr:rowOff>
    </xdr:from>
    <xdr:to>
      <xdr:col>69</xdr:col>
      <xdr:colOff>92075</xdr:colOff>
      <xdr:row>16</xdr:row>
      <xdr:rowOff>30988</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2760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137922</xdr:rowOff>
    </xdr:from>
    <xdr:to>
      <xdr:col>65</xdr:col>
      <xdr:colOff>53975</xdr:colOff>
      <xdr:row>16</xdr:row>
      <xdr:rowOff>68072</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78249</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ポイント減少しているが、今後は高齢者及び障がい者福祉に係る費用の増加が予想され、扶助費の増大が懸念される。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9766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58</xdr:row>
      <xdr:rowOff>31750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098800" y="97853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88900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2209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88900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前年度に比べ、国民健康保険、</a:t>
          </a:r>
          <a:r>
            <a:rPr kumimoji="1" lang="ja-JP" altLang="en-US" sz="1100">
              <a:solidFill>
                <a:schemeClr val="dk1"/>
              </a:solidFill>
              <a:effectLst/>
              <a:latin typeface="+mn-lt"/>
              <a:ea typeface="+mn-ea"/>
              <a:cs typeface="+mn-cs"/>
            </a:rPr>
            <a:t>介護保険への繰出金は減額となったものの、公共下水道等への繰出金は増額となっており、経常経費は依然として高い水準となっている。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145288</xdr:rowOff>
    </xdr:from>
    <xdr:to>
      <xdr:col>82</xdr:col>
      <xdr:colOff>107950</xdr:colOff>
      <xdr:row>59</xdr:row>
      <xdr:rowOff>74422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1008938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74422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101168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65278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3893800" y="10116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65278</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004800" y="101168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94488</xdr:rowOff>
    </xdr:from>
    <xdr:to>
      <xdr:col>82</xdr:col>
      <xdr:colOff>158750</xdr:colOff>
      <xdr:row>59</xdr:row>
      <xdr:rowOff>24638</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66565</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1001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23622</xdr:rowOff>
    </xdr:from>
    <xdr:to>
      <xdr:col>78</xdr:col>
      <xdr:colOff>120650</xdr:colOff>
      <xdr:row>59</xdr:row>
      <xdr:rowOff>125222</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109999</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102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14478</xdr:rowOff>
    </xdr:from>
    <xdr:to>
      <xdr:col>69</xdr:col>
      <xdr:colOff>142875</xdr:colOff>
      <xdr:row>59</xdr:row>
      <xdr:rowOff>116078</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100855</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しており、依然として公営企業会計に対する繰出金や一部事務組合に係る負担金が高額のまま推移しているため、類似団体平均を上回っている。</a:t>
          </a:r>
          <a:endParaRPr lang="ja-JP" altLang="ja-JP" sz="1400">
            <a:effectLst/>
          </a:endParaRPr>
        </a:p>
        <a:p>
          <a:r>
            <a:rPr kumimoji="1" lang="ja-JP" altLang="ja-JP" sz="1100">
              <a:solidFill>
                <a:schemeClr val="dk1"/>
              </a:solidFill>
              <a:effectLst/>
              <a:latin typeface="+mn-lt"/>
              <a:ea typeface="+mn-ea"/>
              <a:cs typeface="+mn-cs"/>
            </a:rPr>
            <a:t>本町が単独で行う補助金事業すべてについて、補助の必要性等を十分に吟味した上で見直しを行い、削減を図る。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30988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5671800" y="64592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30988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4782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8128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893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90424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004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128778</xdr:rowOff>
    </xdr:from>
    <xdr:to>
      <xdr:col>69</xdr:col>
      <xdr:colOff>142875</xdr:colOff>
      <xdr:row>38</xdr:row>
      <xdr:rowOff>58928</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43705</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39624</xdr:rowOff>
    </xdr:from>
    <xdr:to>
      <xdr:col>65</xdr:col>
      <xdr:colOff>53975</xdr:colOff>
      <xdr:row>38</xdr:row>
      <xdr:rowOff>141224</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126001</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ポイント減少したものの、依然として類似団体に比べて公債費率が高い状況にある。</a:t>
          </a:r>
          <a:endParaRPr lang="ja-JP" altLang="ja-JP" sz="1400">
            <a:effectLst/>
          </a:endParaRPr>
        </a:p>
        <a:p>
          <a:r>
            <a:rPr kumimoji="1" lang="ja-JP" altLang="ja-JP" sz="1100">
              <a:solidFill>
                <a:schemeClr val="dk1"/>
              </a:solidFill>
              <a:effectLst/>
              <a:latin typeface="+mn-lt"/>
              <a:ea typeface="+mn-ea"/>
              <a:cs typeface="+mn-cs"/>
            </a:rPr>
            <a:t>今後もしばらくはこの状況が続くと見込まれることから、新規起債を抑制し、公債費の逓減に努める。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xmlns=""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xmlns=""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xmlns=""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149861</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987800" y="131457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xmlns=""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5080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3098800" y="13180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27939</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2209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27939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1320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36847</xdr:rowOff>
    </xdr:from>
    <xdr:ext cx="762000" cy="259045"/>
    <xdr:sp macro="" textlink="">
      <xdr:nvSpPr>
        <xdr:cNvPr id="382" name="公債費該当値テキスト">
          <a:extLst>
            <a:ext uri="{FF2B5EF4-FFF2-40B4-BE49-F238E27FC236}">
              <a16:creationId xmlns:a16="http://schemas.microsoft.com/office/drawing/2014/main" xmlns="" id="{00000000-0008-0000-0400-00007E010000}"/>
            </a:ext>
          </a:extLst>
        </xdr:cNvPr>
        <xdr:cNvSpPr txBox="1"/>
      </xdr:nvSpPr>
      <xdr:spPr>
        <a:xfrm>
          <a:off x="49149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125730</xdr:rowOff>
    </xdr:from>
    <xdr:to>
      <xdr:col>15</xdr:col>
      <xdr:colOff>149225</xdr:colOff>
      <xdr:row>77</xdr:row>
      <xdr:rowOff>55880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048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、経費の節減・削減は言うに及ばず各特別会計の経営改善を促し、一般会計への負担の軽減に努める。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79</xdr:row>
      <xdr:rowOff>123189</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5671800" y="13397230"/>
          <a:ext cx="8382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123189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3591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58420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3893800" y="13591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168911</xdr:rowOff>
    </xdr:from>
    <xdr:to>
      <xdr:col>69</xdr:col>
      <xdr:colOff>92075</xdr:colOff>
      <xdr:row>79</xdr:row>
      <xdr:rowOff>58420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35420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116857</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93997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118111</xdr:rowOff>
    </xdr:from>
    <xdr:to>
      <xdr:col>65</xdr:col>
      <xdr:colOff>53975</xdr:colOff>
      <xdr:row>79</xdr:row>
      <xdr:rowOff>48261</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33038</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142682</xdr:rowOff>
    </xdr:from>
    <xdr:to>
      <xdr:col>29</xdr:col>
      <xdr:colOff>127000</xdr:colOff>
      <xdr:row>15</xdr:row>
      <xdr:rowOff>147246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762057"/>
          <a:ext cx="647700" cy="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147246</xdr:rowOff>
    </xdr:from>
    <xdr:to>
      <xdr:col>26</xdr:col>
      <xdr:colOff>50800</xdr:colOff>
      <xdr:row>17</xdr:row>
      <xdr:rowOff>851</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766621"/>
          <a:ext cx="698500" cy="19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851</xdr:rowOff>
    </xdr:from>
    <xdr:to>
      <xdr:col>22</xdr:col>
      <xdr:colOff>114300</xdr:colOff>
      <xdr:row>17</xdr:row>
      <xdr:rowOff>42830</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63126"/>
          <a:ext cx="698500" cy="4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42830</xdr:rowOff>
    </xdr:from>
    <xdr:to>
      <xdr:col>18</xdr:col>
      <xdr:colOff>177800</xdr:colOff>
      <xdr:row>17</xdr:row>
      <xdr:rowOff>55532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005105"/>
          <a:ext cx="698500" cy="12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91882</xdr:rowOff>
    </xdr:from>
    <xdr:to>
      <xdr:col>29</xdr:col>
      <xdr:colOff>177800</xdr:colOff>
      <xdr:row>16</xdr:row>
      <xdr:rowOff>22032</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71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63959</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68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96446</xdr:rowOff>
    </xdr:from>
    <xdr:to>
      <xdr:col>26</xdr:col>
      <xdr:colOff>101600</xdr:colOff>
      <xdr:row>16</xdr:row>
      <xdr:rowOff>26596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715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36773</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484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121501</xdr:rowOff>
    </xdr:from>
    <xdr:to>
      <xdr:col>22</xdr:col>
      <xdr:colOff>165100</xdr:colOff>
      <xdr:row>17</xdr:row>
      <xdr:rowOff>51651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91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36428</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99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163480</xdr:rowOff>
    </xdr:from>
    <xdr:to>
      <xdr:col>19</xdr:col>
      <xdr:colOff>38100</xdr:colOff>
      <xdr:row>17</xdr:row>
      <xdr:rowOff>93630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5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78407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04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xdr:rowOff>
    </xdr:from>
    <xdr:to>
      <xdr:col>15</xdr:col>
      <xdr:colOff>101600</xdr:colOff>
      <xdr:row>17</xdr:row>
      <xdr:rowOff>106332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96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91109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05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83280</xdr:rowOff>
    </xdr:from>
    <xdr:to>
      <xdr:col>29</xdr:col>
      <xdr:colOff>127000</xdr:colOff>
      <xdr:row>36</xdr:row>
      <xdr:rowOff>146717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036530"/>
          <a:ext cx="647700" cy="63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103454</xdr:rowOff>
    </xdr:from>
    <xdr:to>
      <xdr:col>26</xdr:col>
      <xdr:colOff>50800</xdr:colOff>
      <xdr:row>36</xdr:row>
      <xdr:rowOff>146717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056704"/>
          <a:ext cx="698500" cy="4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84347</xdr:rowOff>
    </xdr:from>
    <xdr:to>
      <xdr:col>22</xdr:col>
      <xdr:colOff>114300</xdr:colOff>
      <xdr:row>36</xdr:row>
      <xdr:rowOff>103454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037597"/>
          <a:ext cx="698500" cy="1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38665</xdr:rowOff>
    </xdr:from>
    <xdr:to>
      <xdr:col>18</xdr:col>
      <xdr:colOff>177800</xdr:colOff>
      <xdr:row>36</xdr:row>
      <xdr:rowOff>84347</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6991915"/>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32480</xdr:rowOff>
    </xdr:from>
    <xdr:to>
      <xdr:col>29</xdr:col>
      <xdr:colOff>177800</xdr:colOff>
      <xdr:row>36</xdr:row>
      <xdr:rowOff>134080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698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4557</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695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95917</xdr:rowOff>
    </xdr:from>
    <xdr:to>
      <xdr:col>26</xdr:col>
      <xdr:colOff>101600</xdr:colOff>
      <xdr:row>37</xdr:row>
      <xdr:rowOff>26067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04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10844</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135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52654</xdr:rowOff>
    </xdr:from>
    <xdr:to>
      <xdr:col>22</xdr:col>
      <xdr:colOff>165100</xdr:colOff>
      <xdr:row>36</xdr:row>
      <xdr:rowOff>154254</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00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139031</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09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33547</xdr:rowOff>
    </xdr:from>
    <xdr:to>
      <xdr:col>19</xdr:col>
      <xdr:colOff>38100</xdr:colOff>
      <xdr:row>36</xdr:row>
      <xdr:rowOff>135147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698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119924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0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330765</xdr:rowOff>
    </xdr:from>
    <xdr:to>
      <xdr:col>15</xdr:col>
      <xdr:colOff>101600</xdr:colOff>
      <xdr:row>36</xdr:row>
      <xdr:rowOff>89465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694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74242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02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7,281
7,053
14.28
5,654,263
5,390,412
230,302
2,942,098
5,830,764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90711</xdr:rowOff>
    </xdr:from>
    <xdr:to>
      <xdr:col>24</xdr:col>
      <xdr:colOff>63500</xdr:colOff>
      <xdr:row>35</xdr:row>
      <xdr:rowOff>93599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091461"/>
          <a:ext cx="8382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93599</xdr:rowOff>
    </xdr:from>
    <xdr:to>
      <xdr:col>19</xdr:col>
      <xdr:colOff>177800</xdr:colOff>
      <xdr:row>36</xdr:row>
      <xdr:rowOff>71570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094349"/>
          <a:ext cx="889000" cy="1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71570</xdr:rowOff>
    </xdr:from>
    <xdr:to>
      <xdr:col>15</xdr:col>
      <xdr:colOff>50800</xdr:colOff>
      <xdr:row>36</xdr:row>
      <xdr:rowOff>134305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243770"/>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134305</xdr:rowOff>
    </xdr:from>
    <xdr:to>
      <xdr:col>10</xdr:col>
      <xdr:colOff>114300</xdr:colOff>
      <xdr:row>37</xdr:row>
      <xdr:rowOff>36617</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06505"/>
          <a:ext cx="8890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39911</xdr:rowOff>
    </xdr:from>
    <xdr:to>
      <xdr:col>24</xdr:col>
      <xdr:colOff>114300</xdr:colOff>
      <xdr:row>35</xdr:row>
      <xdr:rowOff>141511</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0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18338</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42799</xdr:rowOff>
    </xdr:from>
    <xdr:to>
      <xdr:col>20</xdr:col>
      <xdr:colOff>38100</xdr:colOff>
      <xdr:row>35</xdr:row>
      <xdr:rowOff>144399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160926</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81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20770</xdr:rowOff>
    </xdr:from>
    <xdr:to>
      <xdr:col>15</xdr:col>
      <xdr:colOff>101600</xdr:colOff>
      <xdr:row>36</xdr:row>
      <xdr:rowOff>122370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113497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28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83505</xdr:rowOff>
    </xdr:from>
    <xdr:to>
      <xdr:col>10</xdr:col>
      <xdr:colOff>165100</xdr:colOff>
      <xdr:row>37</xdr:row>
      <xdr:rowOff>13655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4782</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34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157267</xdr:rowOff>
    </xdr:from>
    <xdr:to>
      <xdr:col>6</xdr:col>
      <xdr:colOff>38100</xdr:colOff>
      <xdr:row>37</xdr:row>
      <xdr:rowOff>87417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78544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47641</xdr:rowOff>
    </xdr:from>
    <xdr:to>
      <xdr:col>24</xdr:col>
      <xdr:colOff>63500</xdr:colOff>
      <xdr:row>58</xdr:row>
      <xdr:rowOff>71552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991741"/>
          <a:ext cx="8382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71552</xdr:rowOff>
    </xdr:from>
    <xdr:to>
      <xdr:col>19</xdr:col>
      <xdr:colOff>177800</xdr:colOff>
      <xdr:row>58</xdr:row>
      <xdr:rowOff>72006</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10015652"/>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72006</xdr:rowOff>
    </xdr:from>
    <xdr:to>
      <xdr:col>15</xdr:col>
      <xdr:colOff>50800</xdr:colOff>
      <xdr:row>58</xdr:row>
      <xdr:rowOff>85335</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10016106"/>
          <a:ext cx="8890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78096</xdr:rowOff>
    </xdr:from>
    <xdr:to>
      <xdr:col>10</xdr:col>
      <xdr:colOff>114300</xdr:colOff>
      <xdr:row>58</xdr:row>
      <xdr:rowOff>85335</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100221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168291</xdr:rowOff>
    </xdr:from>
    <xdr:to>
      <xdr:col>24</xdr:col>
      <xdr:colOff>114300</xdr:colOff>
      <xdr:row>58</xdr:row>
      <xdr:rowOff>98441</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9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83218</xdr:rowOff>
    </xdr:from>
    <xdr:ext cx="534377"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85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20752</xdr:rowOff>
    </xdr:from>
    <xdr:to>
      <xdr:col>20</xdr:col>
      <xdr:colOff>38100</xdr:colOff>
      <xdr:row>58</xdr:row>
      <xdr:rowOff>122352</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9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113479</xdr:rowOff>
    </xdr:from>
    <xdr:ext cx="534377"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530111" y="100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21206</xdr:rowOff>
    </xdr:from>
    <xdr:to>
      <xdr:col>15</xdr:col>
      <xdr:colOff>101600</xdr:colOff>
      <xdr:row>58</xdr:row>
      <xdr:rowOff>122806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9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113933</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41111" y="10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34535</xdr:rowOff>
    </xdr:from>
    <xdr:to>
      <xdr:col>10</xdr:col>
      <xdr:colOff>165100</xdr:colOff>
      <xdr:row>58</xdr:row>
      <xdr:rowOff>136135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9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127262</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100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27296</xdr:rowOff>
    </xdr:from>
    <xdr:to>
      <xdr:col>6</xdr:col>
      <xdr:colOff>38100</xdr:colOff>
      <xdr:row>58</xdr:row>
      <xdr:rowOff>128896</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9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120023</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100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68624</xdr:rowOff>
    </xdr:from>
    <xdr:to>
      <xdr:col>24</xdr:col>
      <xdr:colOff>63500</xdr:colOff>
      <xdr:row>78</xdr:row>
      <xdr:rowOff>106457</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441724"/>
          <a:ext cx="8382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106457</xdr:rowOff>
    </xdr:from>
    <xdr:to>
      <xdr:col>19</xdr:col>
      <xdr:colOff>177800</xdr:colOff>
      <xdr:row>78</xdr:row>
      <xdr:rowOff>111716</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2908300" y="13479557"/>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101657</xdr:rowOff>
    </xdr:from>
    <xdr:to>
      <xdr:col>15</xdr:col>
      <xdr:colOff>50800</xdr:colOff>
      <xdr:row>78</xdr:row>
      <xdr:rowOff>111716</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a:off x="2019300" y="1347475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101657</xdr:rowOff>
    </xdr:from>
    <xdr:to>
      <xdr:col>10</xdr:col>
      <xdr:colOff>114300</xdr:colOff>
      <xdr:row>78</xdr:row>
      <xdr:rowOff>135032</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1130300" y="13474757"/>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17824</xdr:rowOff>
    </xdr:from>
    <xdr:to>
      <xdr:col>24</xdr:col>
      <xdr:colOff>114300</xdr:colOff>
      <xdr:row>78</xdr:row>
      <xdr:rowOff>119424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3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167701</xdr:rowOff>
    </xdr:from>
    <xdr:ext cx="469744"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36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55657</xdr:rowOff>
    </xdr:from>
    <xdr:to>
      <xdr:col>20</xdr:col>
      <xdr:colOff>38100</xdr:colOff>
      <xdr:row>78</xdr:row>
      <xdr:rowOff>157257</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4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148384</xdr:rowOff>
    </xdr:from>
    <xdr:ext cx="469744"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562428" y="1352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60916</xdr:rowOff>
    </xdr:from>
    <xdr:to>
      <xdr:col>15</xdr:col>
      <xdr:colOff>101600</xdr:colOff>
      <xdr:row>78</xdr:row>
      <xdr:rowOff>162516</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4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153643</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52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50857</xdr:rowOff>
    </xdr:from>
    <xdr:to>
      <xdr:col>10</xdr:col>
      <xdr:colOff>165100</xdr:colOff>
      <xdr:row>78</xdr:row>
      <xdr:rowOff>152457</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4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143584</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784428" y="135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84232</xdr:rowOff>
    </xdr:from>
    <xdr:to>
      <xdr:col>6</xdr:col>
      <xdr:colOff>38100</xdr:colOff>
      <xdr:row>79</xdr:row>
      <xdr:rowOff>14382</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4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5509</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5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93588</xdr:rowOff>
    </xdr:from>
    <xdr:to>
      <xdr:col>24</xdr:col>
      <xdr:colOff>63500</xdr:colOff>
      <xdr:row>96</xdr:row>
      <xdr:rowOff>87688</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209888"/>
          <a:ext cx="838200" cy="3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64012</xdr:rowOff>
    </xdr:from>
    <xdr:to>
      <xdr:col>19</xdr:col>
      <xdr:colOff>177800</xdr:colOff>
      <xdr:row>96</xdr:row>
      <xdr:rowOff>87688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523212"/>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64012</xdr:rowOff>
    </xdr:from>
    <xdr:to>
      <xdr:col>15</xdr:col>
      <xdr:colOff>50800</xdr:colOff>
      <xdr:row>96</xdr:row>
      <xdr:rowOff>109525</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523212"/>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96527</xdr:rowOff>
    </xdr:from>
    <xdr:to>
      <xdr:col>10</xdr:col>
      <xdr:colOff>114300</xdr:colOff>
      <xdr:row>96</xdr:row>
      <xdr:rowOff>109525</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1130300" y="16555727"/>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42788</xdr:rowOff>
    </xdr:from>
    <xdr:to>
      <xdr:col>24</xdr:col>
      <xdr:colOff>114300</xdr:colOff>
      <xdr:row>94</xdr:row>
      <xdr:rowOff>144388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1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65665</xdr:rowOff>
    </xdr:from>
    <xdr:ext cx="599010"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01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36888</xdr:rowOff>
    </xdr:from>
    <xdr:to>
      <xdr:col>20</xdr:col>
      <xdr:colOff>38100</xdr:colOff>
      <xdr:row>96</xdr:row>
      <xdr:rowOff>138488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4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155015</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2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13212</xdr:rowOff>
    </xdr:from>
    <xdr:to>
      <xdr:col>15</xdr:col>
      <xdr:colOff>101600</xdr:colOff>
      <xdr:row>96</xdr:row>
      <xdr:rowOff>114812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4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131339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24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58725</xdr:rowOff>
    </xdr:from>
    <xdr:to>
      <xdr:col>10</xdr:col>
      <xdr:colOff>165100</xdr:colOff>
      <xdr:row>96</xdr:row>
      <xdr:rowOff>160325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5402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2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45727</xdr:rowOff>
    </xdr:from>
    <xdr:to>
      <xdr:col>6</xdr:col>
      <xdr:colOff>38100</xdr:colOff>
      <xdr:row>96</xdr:row>
      <xdr:rowOff>147327</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5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163854</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2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110694</xdr:rowOff>
    </xdr:from>
    <xdr:to>
      <xdr:col>55</xdr:col>
      <xdr:colOff>0</xdr:colOff>
      <xdr:row>37</xdr:row>
      <xdr:rowOff>14126</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5939994"/>
          <a:ext cx="838200" cy="4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110694</xdr:rowOff>
    </xdr:from>
    <xdr:to>
      <xdr:col>50</xdr:col>
      <xdr:colOff>114300</xdr:colOff>
      <xdr:row>37</xdr:row>
      <xdr:rowOff>89423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5939994"/>
          <a:ext cx="889000" cy="49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87168</xdr:rowOff>
    </xdr:from>
    <xdr:to>
      <xdr:col>45</xdr:col>
      <xdr:colOff>177800</xdr:colOff>
      <xdr:row>37</xdr:row>
      <xdr:rowOff>89423</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7861300" y="6430818"/>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76831</xdr:rowOff>
    </xdr:from>
    <xdr:to>
      <xdr:col>41</xdr:col>
      <xdr:colOff>50800</xdr:colOff>
      <xdr:row>37</xdr:row>
      <xdr:rowOff>87168</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972300" y="6420481"/>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134776</xdr:rowOff>
    </xdr:from>
    <xdr:to>
      <xdr:col>55</xdr:col>
      <xdr:colOff>50800</xdr:colOff>
      <xdr:row>37</xdr:row>
      <xdr:rowOff>64926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3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113203</xdr:rowOff>
    </xdr:from>
    <xdr:ext cx="534377"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2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59894</xdr:rowOff>
    </xdr:from>
    <xdr:to>
      <xdr:col>50</xdr:col>
      <xdr:colOff>165100</xdr:colOff>
      <xdr:row>34</xdr:row>
      <xdr:rowOff>161494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58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152621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598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38623</xdr:rowOff>
    </xdr:from>
    <xdr:to>
      <xdr:col>46</xdr:col>
      <xdr:colOff>38100</xdr:colOff>
      <xdr:row>37</xdr:row>
      <xdr:rowOff>140223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3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131350</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83111" y="64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36368</xdr:rowOff>
    </xdr:from>
    <xdr:to>
      <xdr:col>41</xdr:col>
      <xdr:colOff>101600</xdr:colOff>
      <xdr:row>37</xdr:row>
      <xdr:rowOff>137968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3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129095</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647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26031</xdr:rowOff>
    </xdr:from>
    <xdr:to>
      <xdr:col>36</xdr:col>
      <xdr:colOff>165100</xdr:colOff>
      <xdr:row>37</xdr:row>
      <xdr:rowOff>127631</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36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118758</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64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15541</xdr:rowOff>
    </xdr:from>
    <xdr:to>
      <xdr:col>55</xdr:col>
      <xdr:colOff>0</xdr:colOff>
      <xdr:row>58</xdr:row>
      <xdr:rowOff>61085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9639300" y="9959641"/>
          <a:ext cx="838200" cy="4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80466</xdr:rowOff>
    </xdr:from>
    <xdr:to>
      <xdr:col>50</xdr:col>
      <xdr:colOff>114300</xdr:colOff>
      <xdr:row>58</xdr:row>
      <xdr:rowOff>15541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9510216"/>
          <a:ext cx="889000" cy="44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80466</xdr:rowOff>
    </xdr:from>
    <xdr:to>
      <xdr:col>45</xdr:col>
      <xdr:colOff>177800</xdr:colOff>
      <xdr:row>58</xdr:row>
      <xdr:rowOff>35501</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7861300" y="9510216"/>
          <a:ext cx="889000" cy="46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161479</xdr:rowOff>
    </xdr:from>
    <xdr:to>
      <xdr:col>41</xdr:col>
      <xdr:colOff>50800</xdr:colOff>
      <xdr:row>58</xdr:row>
      <xdr:rowOff>35501</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6972300" y="9934129"/>
          <a:ext cx="889000" cy="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10285</xdr:rowOff>
    </xdr:from>
    <xdr:to>
      <xdr:col>55</xdr:col>
      <xdr:colOff>50800</xdr:colOff>
      <xdr:row>58</xdr:row>
      <xdr:rowOff>111885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160162</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9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136191</xdr:rowOff>
    </xdr:from>
    <xdr:to>
      <xdr:col>50</xdr:col>
      <xdr:colOff>165100</xdr:colOff>
      <xdr:row>58</xdr:row>
      <xdr:rowOff>66341</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9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57468</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100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29666</xdr:rowOff>
    </xdr:from>
    <xdr:to>
      <xdr:col>46</xdr:col>
      <xdr:colOff>38100</xdr:colOff>
      <xdr:row>55</xdr:row>
      <xdr:rowOff>131266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147793</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5" y="923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156151</xdr:rowOff>
    </xdr:from>
    <xdr:to>
      <xdr:col>41</xdr:col>
      <xdr:colOff>101600</xdr:colOff>
      <xdr:row>58</xdr:row>
      <xdr:rowOff>86301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9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77428</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1002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110679</xdr:rowOff>
    </xdr:from>
    <xdr:to>
      <xdr:col>36</xdr:col>
      <xdr:colOff>165100</xdr:colOff>
      <xdr:row>58</xdr:row>
      <xdr:rowOff>40829</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8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31956</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99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26284</xdr:rowOff>
    </xdr:from>
    <xdr:to>
      <xdr:col>55</xdr:col>
      <xdr:colOff>0</xdr:colOff>
      <xdr:row>79</xdr:row>
      <xdr:rowOff>29439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570834"/>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26284</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570834"/>
          <a:ext cx="8890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42694</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7861300" y="135872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42694</xdr:rowOff>
    </xdr:from>
    <xdr:to>
      <xdr:col>41</xdr:col>
      <xdr:colOff>50800</xdr:colOff>
      <xdr:row>79</xdr:row>
      <xdr:rowOff>43509</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flipV="1">
          <a:off x="6972300" y="1358724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150089</xdr:rowOff>
    </xdr:from>
    <xdr:to>
      <xdr:col>55</xdr:col>
      <xdr:colOff>50800</xdr:colOff>
      <xdr:row>79</xdr:row>
      <xdr:rowOff>80239</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5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65016</xdr:rowOff>
    </xdr:from>
    <xdr:ext cx="469744"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4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146934</xdr:rowOff>
    </xdr:from>
    <xdr:to>
      <xdr:col>50</xdr:col>
      <xdr:colOff>165100</xdr:colOff>
      <xdr:row>79</xdr:row>
      <xdr:rowOff>77084</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5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68211</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04428" y="1361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163344</xdr:rowOff>
    </xdr:from>
    <xdr:to>
      <xdr:col>41</xdr:col>
      <xdr:colOff>101600</xdr:colOff>
      <xdr:row>79</xdr:row>
      <xdr:rowOff>93494</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84621</xdr:rowOff>
    </xdr:from>
    <xdr:ext cx="378565"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672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164159</xdr:rowOff>
    </xdr:from>
    <xdr:to>
      <xdr:col>36</xdr:col>
      <xdr:colOff>165100</xdr:colOff>
      <xdr:row>79</xdr:row>
      <xdr:rowOff>94309</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5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85436</xdr:rowOff>
    </xdr:from>
    <xdr:ext cx="378565"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83017" y="13629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19749</xdr:rowOff>
    </xdr:from>
    <xdr:to>
      <xdr:col>55</xdr:col>
      <xdr:colOff>0</xdr:colOff>
      <xdr:row>97</xdr:row>
      <xdr:rowOff>45828</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9639300" y="16650399"/>
          <a:ext cx="8382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22661</xdr:rowOff>
    </xdr:from>
    <xdr:to>
      <xdr:col>50</xdr:col>
      <xdr:colOff>114300</xdr:colOff>
      <xdr:row>97</xdr:row>
      <xdr:rowOff>19749</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8750300" y="15967511"/>
          <a:ext cx="889000" cy="68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22661</xdr:rowOff>
    </xdr:from>
    <xdr:to>
      <xdr:col>45</xdr:col>
      <xdr:colOff>177800</xdr:colOff>
      <xdr:row>97</xdr:row>
      <xdr:rowOff>31828</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7861300" y="15967511"/>
          <a:ext cx="889000" cy="6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100623</xdr:rowOff>
    </xdr:from>
    <xdr:to>
      <xdr:col>41</xdr:col>
      <xdr:colOff>50800</xdr:colOff>
      <xdr:row>97</xdr:row>
      <xdr:rowOff>31828</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6972300" y="16559823"/>
          <a:ext cx="889000" cy="10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166478</xdr:rowOff>
    </xdr:from>
    <xdr:to>
      <xdr:col>55</xdr:col>
      <xdr:colOff>50800</xdr:colOff>
      <xdr:row>97</xdr:row>
      <xdr:rowOff>96628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6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144905</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6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140399</xdr:rowOff>
    </xdr:from>
    <xdr:to>
      <xdr:col>50</xdr:col>
      <xdr:colOff>165100</xdr:colOff>
      <xdr:row>97</xdr:row>
      <xdr:rowOff>70549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5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61676</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72111" y="1669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143311</xdr:rowOff>
    </xdr:from>
    <xdr:to>
      <xdr:col>46</xdr:col>
      <xdr:colOff>38100</xdr:colOff>
      <xdr:row>93</xdr:row>
      <xdr:rowOff>73461</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59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89988</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50795" y="15691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152478</xdr:rowOff>
    </xdr:from>
    <xdr:to>
      <xdr:col>41</xdr:col>
      <xdr:colOff>101600</xdr:colOff>
      <xdr:row>97</xdr:row>
      <xdr:rowOff>82628</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61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73755</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94111" y="167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49823</xdr:rowOff>
    </xdr:from>
    <xdr:to>
      <xdr:col>36</xdr:col>
      <xdr:colOff>165100</xdr:colOff>
      <xdr:row>96</xdr:row>
      <xdr:rowOff>151423</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5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167950</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05111" y="162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139028</xdr:rowOff>
    </xdr:from>
    <xdr:to>
      <xdr:col>85</xdr:col>
      <xdr:colOff>127000</xdr:colOff>
      <xdr:row>38</xdr:row>
      <xdr:rowOff>139590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5481300" y="6654128"/>
          <a:ext cx="8382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138895</xdr:rowOff>
    </xdr:from>
    <xdr:to>
      <xdr:col>81</xdr:col>
      <xdr:colOff>50800</xdr:colOff>
      <xdr:row>38</xdr:row>
      <xdr:rowOff>139590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653995"/>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126784</xdr:rowOff>
    </xdr:from>
    <xdr:to>
      <xdr:col>76</xdr:col>
      <xdr:colOff>114300</xdr:colOff>
      <xdr:row>38</xdr:row>
      <xdr:rowOff>138895</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641884"/>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126784</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flipV="1">
          <a:off x="12814300" y="664188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88228</xdr:rowOff>
    </xdr:from>
    <xdr:to>
      <xdr:col>85</xdr:col>
      <xdr:colOff>177800</xdr:colOff>
      <xdr:row>39</xdr:row>
      <xdr:rowOff>18378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6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88790</xdr:rowOff>
    </xdr:from>
    <xdr:to>
      <xdr:col>81</xdr:col>
      <xdr:colOff>101600</xdr:colOff>
      <xdr:row>39</xdr:row>
      <xdr:rowOff>18940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6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10067</xdr:rowOff>
    </xdr:from>
    <xdr:ext cx="313932"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24333" y="6696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88095</xdr:rowOff>
    </xdr:from>
    <xdr:to>
      <xdr:col>76</xdr:col>
      <xdr:colOff>165100</xdr:colOff>
      <xdr:row>39</xdr:row>
      <xdr:rowOff>18245</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6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9372</xdr:rowOff>
    </xdr:from>
    <xdr:ext cx="378565"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03017" y="669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75984</xdr:rowOff>
    </xdr:from>
    <xdr:to>
      <xdr:col>72</xdr:col>
      <xdr:colOff>38100</xdr:colOff>
      <xdr:row>39</xdr:row>
      <xdr:rowOff>6134</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5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168711</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468428" y="668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164691</xdr:rowOff>
    </xdr:from>
    <xdr:to>
      <xdr:col>85</xdr:col>
      <xdr:colOff>127000</xdr:colOff>
      <xdr:row>77</xdr:row>
      <xdr:rowOff>6792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194891"/>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5781</xdr:rowOff>
    </xdr:from>
    <xdr:to>
      <xdr:col>81</xdr:col>
      <xdr:colOff>50800</xdr:colOff>
      <xdr:row>77</xdr:row>
      <xdr:rowOff>6792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4592300" y="13207431"/>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5781</xdr:rowOff>
    </xdr:from>
    <xdr:to>
      <xdr:col>76</xdr:col>
      <xdr:colOff>114300</xdr:colOff>
      <xdr:row>77</xdr:row>
      <xdr:rowOff>8772</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207431"/>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8772</xdr:rowOff>
    </xdr:from>
    <xdr:to>
      <xdr:col>71</xdr:col>
      <xdr:colOff>177800</xdr:colOff>
      <xdr:row>77</xdr:row>
      <xdr:rowOff>15849</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3210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113891</xdr:rowOff>
    </xdr:from>
    <xdr:to>
      <xdr:col>85</xdr:col>
      <xdr:colOff>177800</xdr:colOff>
      <xdr:row>77</xdr:row>
      <xdr:rowOff>44041</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14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92318</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1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127442</xdr:rowOff>
    </xdr:from>
    <xdr:to>
      <xdr:col>81</xdr:col>
      <xdr:colOff>101600</xdr:colOff>
      <xdr:row>77</xdr:row>
      <xdr:rowOff>57592</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1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48719</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25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126431</xdr:rowOff>
    </xdr:from>
    <xdr:to>
      <xdr:col>76</xdr:col>
      <xdr:colOff>165100</xdr:colOff>
      <xdr:row>77</xdr:row>
      <xdr:rowOff>56581</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1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47708</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2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129422</xdr:rowOff>
    </xdr:from>
    <xdr:to>
      <xdr:col>72</xdr:col>
      <xdr:colOff>38100</xdr:colOff>
      <xdr:row>77</xdr:row>
      <xdr:rowOff>59572</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1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50699</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2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136499</xdr:rowOff>
    </xdr:from>
    <xdr:to>
      <xdr:col>67</xdr:col>
      <xdr:colOff>101600</xdr:colOff>
      <xdr:row>77</xdr:row>
      <xdr:rowOff>66649</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1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57776</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2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148693</xdr:rowOff>
    </xdr:from>
    <xdr:to>
      <xdr:col>85</xdr:col>
      <xdr:colOff>127000</xdr:colOff>
      <xdr:row>99</xdr:row>
      <xdr:rowOff>50778</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779343"/>
          <a:ext cx="838200" cy="2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50778</xdr:rowOff>
    </xdr:from>
    <xdr:to>
      <xdr:col>81</xdr:col>
      <xdr:colOff>50800</xdr:colOff>
      <xdr:row>99</xdr:row>
      <xdr:rowOff>54981</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7024328"/>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54981</xdr:rowOff>
    </xdr:from>
    <xdr:to>
      <xdr:col>76</xdr:col>
      <xdr:colOff>114300</xdr:colOff>
      <xdr:row>99</xdr:row>
      <xdr:rowOff>65515</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3703300" y="17028531"/>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65515</xdr:rowOff>
    </xdr:from>
    <xdr:to>
      <xdr:col>71</xdr:col>
      <xdr:colOff>177800</xdr:colOff>
      <xdr:row>99</xdr:row>
      <xdr:rowOff>66211</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7039065"/>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97893</xdr:rowOff>
    </xdr:from>
    <xdr:to>
      <xdr:col>85</xdr:col>
      <xdr:colOff>177800</xdr:colOff>
      <xdr:row>98</xdr:row>
      <xdr:rowOff>28043</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7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120770</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5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171428</xdr:rowOff>
    </xdr:from>
    <xdr:to>
      <xdr:col>81</xdr:col>
      <xdr:colOff>101600</xdr:colOff>
      <xdr:row>99</xdr:row>
      <xdr:rowOff>101578</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7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92705</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70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4181</xdr:rowOff>
    </xdr:from>
    <xdr:to>
      <xdr:col>76</xdr:col>
      <xdr:colOff>165100</xdr:colOff>
      <xdr:row>99</xdr:row>
      <xdr:rowOff>105781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96908</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707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14715</xdr:rowOff>
    </xdr:from>
    <xdr:to>
      <xdr:col>72</xdr:col>
      <xdr:colOff>38100</xdr:colOff>
      <xdr:row>99</xdr:row>
      <xdr:rowOff>116315</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107442</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70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15411</xdr:rowOff>
    </xdr:from>
    <xdr:to>
      <xdr:col>67</xdr:col>
      <xdr:colOff>101600</xdr:colOff>
      <xdr:row>99</xdr:row>
      <xdr:rowOff>117011</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108138</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708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xmlns=""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xmlns=""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xmlns=""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xmlns=""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xmlns=""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47752</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9991852"/>
          <a:ext cx="889000" cy="1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47752</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9545300" y="9991852"/>
          <a:ext cx="889000" cy="1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168402</xdr:rowOff>
    </xdr:from>
    <xdr:to>
      <xdr:col>107</xdr:col>
      <xdr:colOff>101600</xdr:colOff>
      <xdr:row>58</xdr:row>
      <xdr:rowOff>98552</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99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115079</xdr:rowOff>
    </xdr:from>
    <xdr:ext cx="534377"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67111" y="97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68712</xdr:rowOff>
    </xdr:from>
    <xdr:to>
      <xdr:col>116</xdr:col>
      <xdr:colOff>63500</xdr:colOff>
      <xdr:row>74</xdr:row>
      <xdr:rowOff>122997</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1323300" y="12756012"/>
          <a:ext cx="838200" cy="5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122997</xdr:rowOff>
    </xdr:from>
    <xdr:to>
      <xdr:col>111</xdr:col>
      <xdr:colOff>177800</xdr:colOff>
      <xdr:row>75</xdr:row>
      <xdr:rowOff>33827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0434300" y="12810297"/>
          <a:ext cx="889000" cy="8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33827</xdr:rowOff>
    </xdr:from>
    <xdr:to>
      <xdr:col>107</xdr:col>
      <xdr:colOff>50800</xdr:colOff>
      <xdr:row>75</xdr:row>
      <xdr:rowOff>51948</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9545300" y="12892577"/>
          <a:ext cx="8890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48717</xdr:rowOff>
    </xdr:from>
    <xdr:to>
      <xdr:col>102</xdr:col>
      <xdr:colOff>114300</xdr:colOff>
      <xdr:row>75</xdr:row>
      <xdr:rowOff>51948</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656300" y="12907467"/>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17912</xdr:rowOff>
    </xdr:from>
    <xdr:to>
      <xdr:col>116</xdr:col>
      <xdr:colOff>114300</xdr:colOff>
      <xdr:row>74</xdr:row>
      <xdr:rowOff>119512</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7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40789</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5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72197</xdr:rowOff>
    </xdr:from>
    <xdr:to>
      <xdr:col>112</xdr:col>
      <xdr:colOff>38100</xdr:colOff>
      <xdr:row>75</xdr:row>
      <xdr:rowOff>2347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75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18874</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253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154477</xdr:rowOff>
    </xdr:from>
    <xdr:to>
      <xdr:col>107</xdr:col>
      <xdr:colOff>101600</xdr:colOff>
      <xdr:row>75</xdr:row>
      <xdr:rowOff>84627</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28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75754</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293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1148</xdr:rowOff>
    </xdr:from>
    <xdr:to>
      <xdr:col>102</xdr:col>
      <xdr:colOff>165100</xdr:colOff>
      <xdr:row>75</xdr:row>
      <xdr:rowOff>102748</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28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93875</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29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169367</xdr:rowOff>
    </xdr:from>
    <xdr:to>
      <xdr:col>98</xdr:col>
      <xdr:colOff>38100</xdr:colOff>
      <xdr:row>75</xdr:row>
      <xdr:rowOff>99517</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28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90644</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29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補助費等は、昨年度に新型コロナウイルス感染症の影響によりコロナ特別定額給付金の交付等が行われたことから</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千円の大幅な減額となっている。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物件費については、新型コロナウイルスワクチン接種関係の費用が大きかったことにより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千円の増額となっている。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繰出金は、公共下水道等への繰出金増額が影響している。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扶助費は昨年度に比べ大幅に上昇しているが、これはコロナに伴い住民税非課税世帯や子育て世帯の給付金があったことが影響している。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積立金が大幅に上昇しており、類似団体平均を上回っている。これはふるさと納税額の増額や標準化システム導入に向けた積立が影響している。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7,281
7,053
14.28
5,654,263
5,390,412
230,302
2,942,098
5,830,764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164465</xdr:rowOff>
    </xdr:from>
    <xdr:to>
      <xdr:col>24</xdr:col>
      <xdr:colOff>63500</xdr:colOff>
      <xdr:row>34</xdr:row>
      <xdr:rowOff>79502</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22315"/>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33591</xdr:rowOff>
    </xdr:from>
    <xdr:to>
      <xdr:col>19</xdr:col>
      <xdr:colOff>177800</xdr:colOff>
      <xdr:row>34</xdr:row>
      <xdr:rowOff>79502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862891"/>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33591</xdr:rowOff>
    </xdr:from>
    <xdr:to>
      <xdr:col>15</xdr:col>
      <xdr:colOff>50800</xdr:colOff>
      <xdr:row>35</xdr:row>
      <xdr:rowOff>24447</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862891"/>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24447</xdr:rowOff>
    </xdr:from>
    <xdr:to>
      <xdr:col>10</xdr:col>
      <xdr:colOff>114300</xdr:colOff>
      <xdr:row>35</xdr:row>
      <xdr:rowOff>32067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2519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113665</xdr:rowOff>
    </xdr:from>
    <xdr:to>
      <xdr:col>24</xdr:col>
      <xdr:colOff>114300</xdr:colOff>
      <xdr:row>34</xdr:row>
      <xdr:rowOff>43815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136542</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2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28702</xdr:rowOff>
    </xdr:from>
    <xdr:to>
      <xdr:col>20</xdr:col>
      <xdr:colOff>38100</xdr:colOff>
      <xdr:row>34</xdr:row>
      <xdr:rowOff>130302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146829</xdr:rowOff>
    </xdr:from>
    <xdr:ext cx="534377"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30111" y="56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154241</xdr:rowOff>
    </xdr:from>
    <xdr:to>
      <xdr:col>15</xdr:col>
      <xdr:colOff>101600</xdr:colOff>
      <xdr:row>34</xdr:row>
      <xdr:rowOff>84391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8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100918</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5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145097</xdr:rowOff>
    </xdr:from>
    <xdr:to>
      <xdr:col>10</xdr:col>
      <xdr:colOff>165100</xdr:colOff>
      <xdr:row>35</xdr:row>
      <xdr:rowOff>75247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91774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152717</xdr:rowOff>
    </xdr:from>
    <xdr:to>
      <xdr:col>6</xdr:col>
      <xdr:colOff>38100</xdr:colOff>
      <xdr:row>35</xdr:row>
      <xdr:rowOff>82867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99394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93799</xdr:rowOff>
    </xdr:from>
    <xdr:to>
      <xdr:col>24</xdr:col>
      <xdr:colOff>63500</xdr:colOff>
      <xdr:row>57</xdr:row>
      <xdr:rowOff>124027</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866449"/>
          <a:ext cx="8382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30752</xdr:rowOff>
    </xdr:from>
    <xdr:to>
      <xdr:col>19</xdr:col>
      <xdr:colOff>177800</xdr:colOff>
      <xdr:row>57</xdr:row>
      <xdr:rowOff>93799</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803402"/>
          <a:ext cx="8890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30752</xdr:rowOff>
    </xdr:from>
    <xdr:to>
      <xdr:col>15</xdr:col>
      <xdr:colOff>50800</xdr:colOff>
      <xdr:row>58</xdr:row>
      <xdr:rowOff>119061</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803402"/>
          <a:ext cx="889000" cy="2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119061</xdr:rowOff>
    </xdr:from>
    <xdr:to>
      <xdr:col>10</xdr:col>
      <xdr:colOff>114300</xdr:colOff>
      <xdr:row>58</xdr:row>
      <xdr:rowOff>157456</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63161"/>
          <a:ext cx="889000" cy="3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73227</xdr:rowOff>
    </xdr:from>
    <xdr:to>
      <xdr:col>24</xdr:col>
      <xdr:colOff>114300</xdr:colOff>
      <xdr:row>58</xdr:row>
      <xdr:rowOff>3377</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51654</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2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42999</xdr:rowOff>
    </xdr:from>
    <xdr:to>
      <xdr:col>20</xdr:col>
      <xdr:colOff>38100</xdr:colOff>
      <xdr:row>57</xdr:row>
      <xdr:rowOff>144599</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1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135726</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990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151402</xdr:rowOff>
    </xdr:from>
    <xdr:to>
      <xdr:col>15</xdr:col>
      <xdr:colOff>101600</xdr:colOff>
      <xdr:row>57</xdr:row>
      <xdr:rowOff>81552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98079</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952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68261</xdr:rowOff>
    </xdr:from>
    <xdr:to>
      <xdr:col>10</xdr:col>
      <xdr:colOff>165100</xdr:colOff>
      <xdr:row>58</xdr:row>
      <xdr:rowOff>169861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160988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106656</xdr:rowOff>
    </xdr:from>
    <xdr:to>
      <xdr:col>6</xdr:col>
      <xdr:colOff>38100</xdr:colOff>
      <xdr:row>59</xdr:row>
      <xdr:rowOff>36806</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5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27933</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164069</xdr:rowOff>
    </xdr:from>
    <xdr:to>
      <xdr:col>24</xdr:col>
      <xdr:colOff>63500</xdr:colOff>
      <xdr:row>76</xdr:row>
      <xdr:rowOff>9992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2851369"/>
          <a:ext cx="8382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9992</xdr:rowOff>
    </xdr:from>
    <xdr:to>
      <xdr:col>19</xdr:col>
      <xdr:colOff>177800</xdr:colOff>
      <xdr:row>76</xdr:row>
      <xdr:rowOff>87018</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040192"/>
          <a:ext cx="889000" cy="7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87018</xdr:rowOff>
    </xdr:from>
    <xdr:to>
      <xdr:col>15</xdr:col>
      <xdr:colOff>50800</xdr:colOff>
      <xdr:row>76</xdr:row>
      <xdr:rowOff>162900</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117218"/>
          <a:ext cx="8890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155062</xdr:rowOff>
    </xdr:from>
    <xdr:to>
      <xdr:col>10</xdr:col>
      <xdr:colOff>114300</xdr:colOff>
      <xdr:row>76</xdr:row>
      <xdr:rowOff>162900</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a:off x="1130300" y="13185262"/>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113269</xdr:rowOff>
    </xdr:from>
    <xdr:to>
      <xdr:col>24</xdr:col>
      <xdr:colOff>114300</xdr:colOff>
      <xdr:row>75</xdr:row>
      <xdr:rowOff>43419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28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136146</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265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130642</xdr:rowOff>
    </xdr:from>
    <xdr:to>
      <xdr:col>20</xdr:col>
      <xdr:colOff>38100</xdr:colOff>
      <xdr:row>76</xdr:row>
      <xdr:rowOff>60793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2989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77319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276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36218</xdr:rowOff>
    </xdr:from>
    <xdr:to>
      <xdr:col>15</xdr:col>
      <xdr:colOff>101600</xdr:colOff>
      <xdr:row>76</xdr:row>
      <xdr:rowOff>137818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0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154344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284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112100</xdr:rowOff>
    </xdr:from>
    <xdr:to>
      <xdr:col>10</xdr:col>
      <xdr:colOff>165100</xdr:colOff>
      <xdr:row>77</xdr:row>
      <xdr:rowOff>42250</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31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58776</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104262</xdr:rowOff>
    </xdr:from>
    <xdr:to>
      <xdr:col>6</xdr:col>
      <xdr:colOff>38100</xdr:colOff>
      <xdr:row>77</xdr:row>
      <xdr:rowOff>34412</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1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50939</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290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149805</xdr:rowOff>
    </xdr:from>
    <xdr:to>
      <xdr:col>24</xdr:col>
      <xdr:colOff>63500</xdr:colOff>
      <xdr:row>97</xdr:row>
      <xdr:rowOff>7578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609005"/>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139001</xdr:rowOff>
    </xdr:from>
    <xdr:to>
      <xdr:col>19</xdr:col>
      <xdr:colOff>177800</xdr:colOff>
      <xdr:row>97</xdr:row>
      <xdr:rowOff>7578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598201"/>
          <a:ext cx="8890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139001</xdr:rowOff>
    </xdr:from>
    <xdr:to>
      <xdr:col>15</xdr:col>
      <xdr:colOff>50800</xdr:colOff>
      <xdr:row>97</xdr:row>
      <xdr:rowOff>32052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598201"/>
          <a:ext cx="889000" cy="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18281</xdr:rowOff>
    </xdr:from>
    <xdr:to>
      <xdr:col>10</xdr:col>
      <xdr:colOff>114300</xdr:colOff>
      <xdr:row>97</xdr:row>
      <xdr:rowOff>32052</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648931"/>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99005</xdr:rowOff>
    </xdr:from>
    <xdr:to>
      <xdr:col>24</xdr:col>
      <xdr:colOff>114300</xdr:colOff>
      <xdr:row>97</xdr:row>
      <xdr:rowOff>29155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5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77432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53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128228</xdr:rowOff>
    </xdr:from>
    <xdr:to>
      <xdr:col>20</xdr:col>
      <xdr:colOff>38100</xdr:colOff>
      <xdr:row>97</xdr:row>
      <xdr:rowOff>58378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5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49505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6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88201</xdr:rowOff>
    </xdr:from>
    <xdr:to>
      <xdr:col>15</xdr:col>
      <xdr:colOff>101600</xdr:colOff>
      <xdr:row>97</xdr:row>
      <xdr:rowOff>18351</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5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34878</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32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152702</xdr:rowOff>
    </xdr:from>
    <xdr:to>
      <xdr:col>10</xdr:col>
      <xdr:colOff>165100</xdr:colOff>
      <xdr:row>97</xdr:row>
      <xdr:rowOff>82852</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73979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7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138931</xdr:rowOff>
    </xdr:from>
    <xdr:to>
      <xdr:col>6</xdr:col>
      <xdr:colOff>38100</xdr:colOff>
      <xdr:row>97</xdr:row>
      <xdr:rowOff>69081</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5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60208</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6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67280</xdr:rowOff>
    </xdr:from>
    <xdr:to>
      <xdr:col>55</xdr:col>
      <xdr:colOff>0</xdr:colOff>
      <xdr:row>38</xdr:row>
      <xdr:rowOff>68559</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582380"/>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68559</xdr:rowOff>
    </xdr:from>
    <xdr:to>
      <xdr:col>50</xdr:col>
      <xdr:colOff>114300</xdr:colOff>
      <xdr:row>38</xdr:row>
      <xdr:rowOff>69840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58365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69840</xdr:rowOff>
    </xdr:from>
    <xdr:to>
      <xdr:col>45</xdr:col>
      <xdr:colOff>177800</xdr:colOff>
      <xdr:row>38</xdr:row>
      <xdr:rowOff>71668</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58494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71668</xdr:rowOff>
    </xdr:from>
    <xdr:to>
      <xdr:col>41</xdr:col>
      <xdr:colOff>50800</xdr:colOff>
      <xdr:row>38</xdr:row>
      <xdr:rowOff>72309</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6586768"/>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16480</xdr:rowOff>
    </xdr:from>
    <xdr:to>
      <xdr:col>55</xdr:col>
      <xdr:colOff>50800</xdr:colOff>
      <xdr:row>38</xdr:row>
      <xdr:rowOff>118080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5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162974</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06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17759</xdr:rowOff>
    </xdr:from>
    <xdr:to>
      <xdr:col>50</xdr:col>
      <xdr:colOff>165100</xdr:colOff>
      <xdr:row>38</xdr:row>
      <xdr:rowOff>119359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110486</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19040</xdr:rowOff>
    </xdr:from>
    <xdr:to>
      <xdr:col>46</xdr:col>
      <xdr:colOff>38100</xdr:colOff>
      <xdr:row>38</xdr:row>
      <xdr:rowOff>120640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5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111767</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62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20868</xdr:rowOff>
    </xdr:from>
    <xdr:to>
      <xdr:col>41</xdr:col>
      <xdr:colOff>101600</xdr:colOff>
      <xdr:row>38</xdr:row>
      <xdr:rowOff>122468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113595</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62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21509</xdr:rowOff>
    </xdr:from>
    <xdr:to>
      <xdr:col>36</xdr:col>
      <xdr:colOff>165100</xdr:colOff>
      <xdr:row>38</xdr:row>
      <xdr:rowOff>123109</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53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114236</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629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69447</xdr:rowOff>
    </xdr:from>
    <xdr:to>
      <xdr:col>55</xdr:col>
      <xdr:colOff>0</xdr:colOff>
      <xdr:row>58</xdr:row>
      <xdr:rowOff>73946</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10013547"/>
          <a:ext cx="8382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55136</xdr:rowOff>
    </xdr:from>
    <xdr:to>
      <xdr:col>50</xdr:col>
      <xdr:colOff>114300</xdr:colOff>
      <xdr:row>58</xdr:row>
      <xdr:rowOff>69447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8750300" y="9999236"/>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55136</xdr:rowOff>
    </xdr:from>
    <xdr:to>
      <xdr:col>45</xdr:col>
      <xdr:colOff>177800</xdr:colOff>
      <xdr:row>58</xdr:row>
      <xdr:rowOff>68921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999236"/>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68921</xdr:rowOff>
    </xdr:from>
    <xdr:to>
      <xdr:col>41</xdr:col>
      <xdr:colOff>50800</xdr:colOff>
      <xdr:row>58</xdr:row>
      <xdr:rowOff>74298</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10013021"/>
          <a:ext cx="8890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23146</xdr:rowOff>
    </xdr:from>
    <xdr:to>
      <xdr:col>55</xdr:col>
      <xdr:colOff>50800</xdr:colOff>
      <xdr:row>58</xdr:row>
      <xdr:rowOff>124746</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9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109523</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8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18647</xdr:rowOff>
    </xdr:from>
    <xdr:to>
      <xdr:col>50</xdr:col>
      <xdr:colOff>165100</xdr:colOff>
      <xdr:row>58</xdr:row>
      <xdr:rowOff>120247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9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111374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100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4336</xdr:rowOff>
    </xdr:from>
    <xdr:to>
      <xdr:col>46</xdr:col>
      <xdr:colOff>38100</xdr:colOff>
      <xdr:row>58</xdr:row>
      <xdr:rowOff>105936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9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97063</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1004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18121</xdr:rowOff>
    </xdr:from>
    <xdr:to>
      <xdr:col>41</xdr:col>
      <xdr:colOff>101600</xdr:colOff>
      <xdr:row>58</xdr:row>
      <xdr:rowOff>119721</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9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110848</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1005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23498</xdr:rowOff>
    </xdr:from>
    <xdr:to>
      <xdr:col>36</xdr:col>
      <xdr:colOff>165100</xdr:colOff>
      <xdr:row>58</xdr:row>
      <xdr:rowOff>125098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96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116225</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100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49865</xdr:rowOff>
    </xdr:from>
    <xdr:to>
      <xdr:col>55</xdr:col>
      <xdr:colOff>0</xdr:colOff>
      <xdr:row>78</xdr:row>
      <xdr:rowOff>119785</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9639300" y="13422965"/>
          <a:ext cx="838200" cy="6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49865</xdr:rowOff>
    </xdr:from>
    <xdr:to>
      <xdr:col>50</xdr:col>
      <xdr:colOff>114300</xdr:colOff>
      <xdr:row>78</xdr:row>
      <xdr:rowOff>125202</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8750300" y="13422965"/>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125202</xdr:rowOff>
    </xdr:from>
    <xdr:to>
      <xdr:col>45</xdr:col>
      <xdr:colOff>177800</xdr:colOff>
      <xdr:row>78</xdr:row>
      <xdr:rowOff>125861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7861300" y="13498302"/>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125792</xdr:rowOff>
    </xdr:from>
    <xdr:to>
      <xdr:col>41</xdr:col>
      <xdr:colOff>50800</xdr:colOff>
      <xdr:row>78</xdr:row>
      <xdr:rowOff>125861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6972300" y="1349889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68985</xdr:rowOff>
    </xdr:from>
    <xdr:to>
      <xdr:col>55</xdr:col>
      <xdr:colOff>50800</xdr:colOff>
      <xdr:row>78</xdr:row>
      <xdr:rowOff>170585</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10426700" y="134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155362</xdr:rowOff>
    </xdr:from>
    <xdr:ext cx="469744"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35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170515</xdr:rowOff>
    </xdr:from>
    <xdr:to>
      <xdr:col>50</xdr:col>
      <xdr:colOff>165100</xdr:colOff>
      <xdr:row>78</xdr:row>
      <xdr:rowOff>100665</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9588500" y="133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91792</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372111" y="1346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74402</xdr:rowOff>
    </xdr:from>
    <xdr:to>
      <xdr:col>46</xdr:col>
      <xdr:colOff>38100</xdr:colOff>
      <xdr:row>79</xdr:row>
      <xdr:rowOff>4552</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8699500" y="134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167129</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15428" y="135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75061</xdr:rowOff>
    </xdr:from>
    <xdr:to>
      <xdr:col>41</xdr:col>
      <xdr:colOff>101600</xdr:colOff>
      <xdr:row>79</xdr:row>
      <xdr:rowOff>5211</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7810500" y="134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167788</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26428" y="1354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74992</xdr:rowOff>
    </xdr:from>
    <xdr:to>
      <xdr:col>36</xdr:col>
      <xdr:colOff>165100</xdr:colOff>
      <xdr:row>79</xdr:row>
      <xdr:rowOff>5142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6921500" y="134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167719</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37428" y="135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65314</xdr:rowOff>
    </xdr:from>
    <xdr:to>
      <xdr:col>55</xdr:col>
      <xdr:colOff>0</xdr:colOff>
      <xdr:row>97</xdr:row>
      <xdr:rowOff>369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524514"/>
          <a:ext cx="838200" cy="10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369</xdr:rowOff>
    </xdr:from>
    <xdr:to>
      <xdr:col>50</xdr:col>
      <xdr:colOff>114300</xdr:colOff>
      <xdr:row>97</xdr:row>
      <xdr:rowOff>73099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631019"/>
          <a:ext cx="889000" cy="7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138740</xdr:rowOff>
    </xdr:from>
    <xdr:to>
      <xdr:col>45</xdr:col>
      <xdr:colOff>177800</xdr:colOff>
      <xdr:row>97</xdr:row>
      <xdr:rowOff>73099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7861300" y="16597940"/>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138740</xdr:rowOff>
    </xdr:from>
    <xdr:to>
      <xdr:col>41</xdr:col>
      <xdr:colOff>50800</xdr:colOff>
      <xdr:row>96</xdr:row>
      <xdr:rowOff>150312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597940"/>
          <a:ext cx="889000" cy="1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14514</xdr:rowOff>
    </xdr:from>
    <xdr:to>
      <xdr:col>55</xdr:col>
      <xdr:colOff>50800</xdr:colOff>
      <xdr:row>96</xdr:row>
      <xdr:rowOff>116114</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4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37391</xdr:rowOff>
    </xdr:from>
    <xdr:ext cx="534377"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3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121019</xdr:rowOff>
    </xdr:from>
    <xdr:to>
      <xdr:col>50</xdr:col>
      <xdr:colOff>165100</xdr:colOff>
      <xdr:row>97</xdr:row>
      <xdr:rowOff>51169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5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42296</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6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22299</xdr:rowOff>
    </xdr:from>
    <xdr:to>
      <xdr:col>46</xdr:col>
      <xdr:colOff>38100</xdr:colOff>
      <xdr:row>97</xdr:row>
      <xdr:rowOff>123899</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6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115026</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83111" y="167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87940</xdr:rowOff>
    </xdr:from>
    <xdr:to>
      <xdr:col>41</xdr:col>
      <xdr:colOff>101600</xdr:colOff>
      <xdr:row>97</xdr:row>
      <xdr:rowOff>18090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5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9217</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6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99512</xdr:rowOff>
    </xdr:from>
    <xdr:to>
      <xdr:col>36</xdr:col>
      <xdr:colOff>165100</xdr:colOff>
      <xdr:row>97</xdr:row>
      <xdr:rowOff>29662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5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20789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6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xmlns=""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xmlns=""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xmlns=""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112220</xdr:rowOff>
    </xdr:from>
    <xdr:to>
      <xdr:col>85</xdr:col>
      <xdr:colOff>127000</xdr:colOff>
      <xdr:row>38</xdr:row>
      <xdr:rowOff>85465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5481300" y="6455870"/>
          <a:ext cx="838200" cy="14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xmlns=""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112220</xdr:rowOff>
    </xdr:from>
    <xdr:to>
      <xdr:col>81</xdr:col>
      <xdr:colOff>50800</xdr:colOff>
      <xdr:row>37</xdr:row>
      <xdr:rowOff>114840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4592300" y="6455870"/>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114840</xdr:rowOff>
    </xdr:from>
    <xdr:to>
      <xdr:col>76</xdr:col>
      <xdr:colOff>114300</xdr:colOff>
      <xdr:row>38</xdr:row>
      <xdr:rowOff>57909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3703300" y="6458490"/>
          <a:ext cx="889000" cy="1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57909</xdr:rowOff>
    </xdr:from>
    <xdr:to>
      <xdr:col>71</xdr:col>
      <xdr:colOff>177800</xdr:colOff>
      <xdr:row>38</xdr:row>
      <xdr:rowOff>92608</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2814300" y="6573009"/>
          <a:ext cx="889000" cy="3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34665</xdr:rowOff>
    </xdr:from>
    <xdr:to>
      <xdr:col>85</xdr:col>
      <xdr:colOff>177800</xdr:colOff>
      <xdr:row>38</xdr:row>
      <xdr:rowOff>136265</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6268700" y="65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121042</xdr:rowOff>
    </xdr:from>
    <xdr:ext cx="534377" cy="259045"/>
    <xdr:sp macro="" textlink="">
      <xdr:nvSpPr>
        <xdr:cNvPr id="536" name="消防費該当値テキスト">
          <a:extLst>
            <a:ext uri="{FF2B5EF4-FFF2-40B4-BE49-F238E27FC236}">
              <a16:creationId xmlns:a16="http://schemas.microsoft.com/office/drawing/2014/main" xmlns="" id="{00000000-0008-0000-0700-000018020000}"/>
            </a:ext>
          </a:extLst>
        </xdr:cNvPr>
        <xdr:cNvSpPr txBox="1"/>
      </xdr:nvSpPr>
      <xdr:spPr>
        <a:xfrm>
          <a:off x="16370300" y="646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61420</xdr:rowOff>
    </xdr:from>
    <xdr:to>
      <xdr:col>81</xdr:col>
      <xdr:colOff>101600</xdr:colOff>
      <xdr:row>37</xdr:row>
      <xdr:rowOff>163020</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5430500" y="640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154147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649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64040</xdr:rowOff>
    </xdr:from>
    <xdr:to>
      <xdr:col>76</xdr:col>
      <xdr:colOff>165100</xdr:colOff>
      <xdr:row>37</xdr:row>
      <xdr:rowOff>165640</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4541500" y="64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10717</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325111" y="618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7109</xdr:rowOff>
    </xdr:from>
    <xdr:to>
      <xdr:col>72</xdr:col>
      <xdr:colOff>38100</xdr:colOff>
      <xdr:row>38</xdr:row>
      <xdr:rowOff>108709</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3652500" y="65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99836</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61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41808</xdr:rowOff>
    </xdr:from>
    <xdr:to>
      <xdr:col>67</xdr:col>
      <xdr:colOff>101600</xdr:colOff>
      <xdr:row>38</xdr:row>
      <xdr:rowOff>143408</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2763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134535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6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44701</xdr:rowOff>
    </xdr:from>
    <xdr:to>
      <xdr:col>85</xdr:col>
      <xdr:colOff>127000</xdr:colOff>
      <xdr:row>57</xdr:row>
      <xdr:rowOff>107414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5481300" y="9817351"/>
          <a:ext cx="8382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44701</xdr:rowOff>
    </xdr:from>
    <xdr:to>
      <xdr:col>81</xdr:col>
      <xdr:colOff>50800</xdr:colOff>
      <xdr:row>57</xdr:row>
      <xdr:rowOff>116809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4592300" y="9817351"/>
          <a:ext cx="889000" cy="7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116809</xdr:rowOff>
    </xdr:from>
    <xdr:to>
      <xdr:col>76</xdr:col>
      <xdr:colOff>114300</xdr:colOff>
      <xdr:row>57</xdr:row>
      <xdr:rowOff>131729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3703300" y="9889459"/>
          <a:ext cx="8890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22139</xdr:rowOff>
    </xdr:from>
    <xdr:to>
      <xdr:col>71</xdr:col>
      <xdr:colOff>177800</xdr:colOff>
      <xdr:row>57</xdr:row>
      <xdr:rowOff>131729</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814300" y="9623339"/>
          <a:ext cx="889000" cy="28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56614</xdr:rowOff>
    </xdr:from>
    <xdr:to>
      <xdr:col>85</xdr:col>
      <xdr:colOff>177800</xdr:colOff>
      <xdr:row>57</xdr:row>
      <xdr:rowOff>158214</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98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142991</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74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165351</xdr:rowOff>
    </xdr:from>
    <xdr:to>
      <xdr:col>81</xdr:col>
      <xdr:colOff>101600</xdr:colOff>
      <xdr:row>57</xdr:row>
      <xdr:rowOff>95501</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97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86628</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8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66009</xdr:rowOff>
    </xdr:from>
    <xdr:to>
      <xdr:col>76</xdr:col>
      <xdr:colOff>165100</xdr:colOff>
      <xdr:row>57</xdr:row>
      <xdr:rowOff>167609</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98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158736</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99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80929</xdr:rowOff>
    </xdr:from>
    <xdr:to>
      <xdr:col>72</xdr:col>
      <xdr:colOff>38100</xdr:colOff>
      <xdr:row>58</xdr:row>
      <xdr:rowOff>11079</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98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2206</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994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142789</xdr:rowOff>
    </xdr:from>
    <xdr:to>
      <xdr:col>67</xdr:col>
      <xdr:colOff>101600</xdr:colOff>
      <xdr:row>56</xdr:row>
      <xdr:rowOff>72939</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95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89466</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93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139027</xdr:rowOff>
    </xdr:from>
    <xdr:to>
      <xdr:col>85</xdr:col>
      <xdr:colOff>127000</xdr:colOff>
      <xdr:row>78</xdr:row>
      <xdr:rowOff>139590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5481300" y="13512127"/>
          <a:ext cx="8382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138895</xdr:rowOff>
    </xdr:from>
    <xdr:to>
      <xdr:col>81</xdr:col>
      <xdr:colOff>50800</xdr:colOff>
      <xdr:row>78</xdr:row>
      <xdr:rowOff>139590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4592300" y="13511995"/>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126785</xdr:rowOff>
    </xdr:from>
    <xdr:to>
      <xdr:col>76</xdr:col>
      <xdr:colOff>114300</xdr:colOff>
      <xdr:row>78</xdr:row>
      <xdr:rowOff>138895</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3703300" y="13499885"/>
          <a:ext cx="889000" cy="1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126785</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2814300" y="13499885"/>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88227</xdr:rowOff>
    </xdr:from>
    <xdr:to>
      <xdr:col>85</xdr:col>
      <xdr:colOff>177800</xdr:colOff>
      <xdr:row>79</xdr:row>
      <xdr:rowOff>18377</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4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21208</xdr:rowOff>
    </xdr:from>
    <xdr:ext cx="378565"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39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88790</xdr:rowOff>
    </xdr:from>
    <xdr:to>
      <xdr:col>81</xdr:col>
      <xdr:colOff>101600</xdr:colOff>
      <xdr:row>79</xdr:row>
      <xdr:rowOff>18940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4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10067</xdr:rowOff>
    </xdr:from>
    <xdr:ext cx="313932"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324333" y="13554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88095</xdr:rowOff>
    </xdr:from>
    <xdr:to>
      <xdr:col>76</xdr:col>
      <xdr:colOff>165100</xdr:colOff>
      <xdr:row>79</xdr:row>
      <xdr:rowOff>18245</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4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9372</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3017" y="1355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75985</xdr:rowOff>
    </xdr:from>
    <xdr:to>
      <xdr:col>72</xdr:col>
      <xdr:colOff>38100</xdr:colOff>
      <xdr:row>79</xdr:row>
      <xdr:rowOff>6135</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168712</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468428" y="135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164691</xdr:rowOff>
    </xdr:from>
    <xdr:to>
      <xdr:col>85</xdr:col>
      <xdr:colOff>127000</xdr:colOff>
      <xdr:row>97</xdr:row>
      <xdr:rowOff>6792</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5481300" y="16623891"/>
          <a:ext cx="8382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5781</xdr:rowOff>
    </xdr:from>
    <xdr:to>
      <xdr:col>81</xdr:col>
      <xdr:colOff>50800</xdr:colOff>
      <xdr:row>97</xdr:row>
      <xdr:rowOff>6792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636431"/>
          <a:ext cx="889000" cy="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5781</xdr:rowOff>
    </xdr:from>
    <xdr:to>
      <xdr:col>76</xdr:col>
      <xdr:colOff>114300</xdr:colOff>
      <xdr:row>97</xdr:row>
      <xdr:rowOff>8772</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3703300" y="16636431"/>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8772</xdr:rowOff>
    </xdr:from>
    <xdr:to>
      <xdr:col>71</xdr:col>
      <xdr:colOff>177800</xdr:colOff>
      <xdr:row>97</xdr:row>
      <xdr:rowOff>15849</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2814300" y="16639422"/>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113891</xdr:rowOff>
    </xdr:from>
    <xdr:to>
      <xdr:col>85</xdr:col>
      <xdr:colOff>177800</xdr:colOff>
      <xdr:row>97</xdr:row>
      <xdr:rowOff>44041</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5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92318</xdr:rowOff>
    </xdr:from>
    <xdr:ext cx="534377"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5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127442</xdr:rowOff>
    </xdr:from>
    <xdr:to>
      <xdr:col>81</xdr:col>
      <xdr:colOff>101600</xdr:colOff>
      <xdr:row>97</xdr:row>
      <xdr:rowOff>57592</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5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48719</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6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126431</xdr:rowOff>
    </xdr:from>
    <xdr:to>
      <xdr:col>76</xdr:col>
      <xdr:colOff>165100</xdr:colOff>
      <xdr:row>97</xdr:row>
      <xdr:rowOff>56581</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47708</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67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129422</xdr:rowOff>
    </xdr:from>
    <xdr:to>
      <xdr:col>72</xdr:col>
      <xdr:colOff>38100</xdr:colOff>
      <xdr:row>97</xdr:row>
      <xdr:rowOff>59572</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5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50699</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6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136499</xdr:rowOff>
    </xdr:from>
    <xdr:to>
      <xdr:col>67</xdr:col>
      <xdr:colOff>101600</xdr:colOff>
      <xdr:row>97</xdr:row>
      <xdr:rowOff>66649</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5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57776</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6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xmlns=""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xmlns=""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xmlns=""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xmlns=""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xmlns=""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xmlns=""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xmlns=""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xmlns=""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ペーパーレス導入等により議会費が類似団体平均を上回った。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また、土木費についても大規模な法面工事を実施したことにより、類似団体平均を上回った。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住民の高齢化がさらに進む中で、民生費が依然と右肩上がりの状況が続いており、当分この状況が続くと思われる。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今後も全体のコスト削減に向けて、投資的経費を中心に抑制に努める。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新型コロナウイルス感染症等が前年度より緩急されたため、税収増となったことや、地方交付税の伸びや令和２年度に臨時的に行った事業があったことから実質収支額は前年度より増加した。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また、財政調整基金については、剰余金を積むことで残額が増加した。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今後は、第７次行政改革に基づき取り組みを行い、歳入の確保と経費削減に努める。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町立病院事業特別会計において赤字が生じているが、連結実質赤字比率はマイナスとなった。一般会計においては、前年度と比べると一般会計の実質収支の増加に伴い黒字額も</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国民健康保険特別会計においても昨年度に比べ実質収支の増加に伴い黒字額も</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％の増加となっている。今後も収入を確保し、健全な財政運営に努める。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水道事業においては経営状況の悪化から剰余額が年々減少し、黒字幅に余裕を持てない状況が迫っているため、一般会計だけでなく、特別会計における収支についても細心の注意を払っていく必要がある。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c r="B2" s="173" t="s">
        <v>81</v>
      </c>
      <c r="C2" s="173"/>
      <c r="D2" s="174"/>
    </row>
    <row r="3" spans="1:119" ht="18.75" customHeight="1" thickBot="1">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5654263</v>
      </c>
      <c r="BO4" s="381"/>
      <c r="BP4" s="381"/>
      <c r="BQ4" s="381"/>
      <c r="BR4" s="381"/>
      <c r="BS4" s="381"/>
      <c r="BT4" s="381"/>
      <c r="BU4" s="382"/>
      <c r="BV4" s="380">
        <v>5603708</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7.8</v>
      </c>
      <c r="CU4" s="387"/>
      <c r="CV4" s="387"/>
      <c r="CW4" s="387"/>
      <c r="CX4" s="387"/>
      <c r="CY4" s="387"/>
      <c r="CZ4" s="387"/>
      <c r="DA4" s="388"/>
      <c r="DB4" s="386">
        <v>4.4000000000000004</v>
      </c>
      <c r="DC4" s="387"/>
      <c r="DD4" s="387"/>
      <c r="DE4" s="387"/>
      <c r="DF4" s="387"/>
      <c r="DG4" s="387"/>
      <c r="DH4" s="387"/>
      <c r="DI4" s="388"/>
    </row>
    <row r="5" spans="1:119" ht="18.75" customHeight="1">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5390412</v>
      </c>
      <c r="BO5" s="418"/>
      <c r="BP5" s="418"/>
      <c r="BQ5" s="418"/>
      <c r="BR5" s="418"/>
      <c r="BS5" s="418"/>
      <c r="BT5" s="418"/>
      <c r="BU5" s="419"/>
      <c r="BV5" s="417">
        <v>5461125</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90</v>
      </c>
      <c r="CU5" s="415"/>
      <c r="CV5" s="415"/>
      <c r="CW5" s="415"/>
      <c r="CX5" s="415"/>
      <c r="CY5" s="415"/>
      <c r="CZ5" s="415"/>
      <c r="DA5" s="416"/>
      <c r="DB5" s="414">
        <v>98</v>
      </c>
      <c r="DC5" s="415"/>
      <c r="DD5" s="415"/>
      <c r="DE5" s="415"/>
      <c r="DF5" s="415"/>
      <c r="DG5" s="415"/>
      <c r="DH5" s="415"/>
      <c r="DI5" s="416"/>
    </row>
    <row r="6" spans="1:119" ht="18.75" customHeight="1">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102</v>
      </c>
      <c r="AV6" s="450"/>
      <c r="AW6" s="450"/>
      <c r="AX6" s="450"/>
      <c r="AY6" s="451" t="s">
        <v>103</v>
      </c>
      <c r="AZ6" s="452"/>
      <c r="BA6" s="452"/>
      <c r="BB6" s="452"/>
      <c r="BC6" s="452"/>
      <c r="BD6" s="452"/>
      <c r="BE6" s="452"/>
      <c r="BF6" s="452"/>
      <c r="BG6" s="452"/>
      <c r="BH6" s="452"/>
      <c r="BI6" s="452"/>
      <c r="BJ6" s="452"/>
      <c r="BK6" s="452"/>
      <c r="BL6" s="452"/>
      <c r="BM6" s="453"/>
      <c r="BN6" s="417">
        <v>263851</v>
      </c>
      <c r="BO6" s="418"/>
      <c r="BP6" s="418"/>
      <c r="BQ6" s="418"/>
      <c r="BR6" s="418"/>
      <c r="BS6" s="418"/>
      <c r="BT6" s="418"/>
      <c r="BU6" s="419"/>
      <c r="BV6" s="417">
        <v>142583</v>
      </c>
      <c r="BW6" s="418"/>
      <c r="BX6" s="418"/>
      <c r="BY6" s="418"/>
      <c r="BZ6" s="418"/>
      <c r="CA6" s="418"/>
      <c r="CB6" s="418"/>
      <c r="CC6" s="419"/>
      <c r="CD6" s="420" t="s">
        <v>104</v>
      </c>
      <c r="CE6" s="421"/>
      <c r="CF6" s="421"/>
      <c r="CG6" s="421"/>
      <c r="CH6" s="421"/>
      <c r="CI6" s="421"/>
      <c r="CJ6" s="421"/>
      <c r="CK6" s="421"/>
      <c r="CL6" s="421"/>
      <c r="CM6" s="421"/>
      <c r="CN6" s="421"/>
      <c r="CO6" s="421"/>
      <c r="CP6" s="421"/>
      <c r="CQ6" s="421"/>
      <c r="CR6" s="421"/>
      <c r="CS6" s="422"/>
      <c r="CT6" s="454">
        <v>92.8</v>
      </c>
      <c r="CU6" s="455"/>
      <c r="CV6" s="455"/>
      <c r="CW6" s="455"/>
      <c r="CX6" s="455"/>
      <c r="CY6" s="455"/>
      <c r="CZ6" s="455"/>
      <c r="DA6" s="456"/>
      <c r="DB6" s="454">
        <v>101.4</v>
      </c>
      <c r="DC6" s="455"/>
      <c r="DD6" s="455"/>
      <c r="DE6" s="455"/>
      <c r="DF6" s="455"/>
      <c r="DG6" s="455"/>
      <c r="DH6" s="455"/>
      <c r="DI6" s="456"/>
    </row>
    <row r="7" spans="1:119" ht="18.75" customHeight="1">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105</v>
      </c>
      <c r="AN7" s="447"/>
      <c r="AO7" s="447"/>
      <c r="AP7" s="447"/>
      <c r="AQ7" s="447"/>
      <c r="AR7" s="447"/>
      <c r="AS7" s="447"/>
      <c r="AT7" s="448"/>
      <c r="AU7" s="449" t="s">
        <v>94</v>
      </c>
      <c r="AV7" s="450"/>
      <c r="AW7" s="450"/>
      <c r="AX7" s="450"/>
      <c r="AY7" s="451" t="s">
        <v>106</v>
      </c>
      <c r="AZ7" s="452"/>
      <c r="BA7" s="452"/>
      <c r="BB7" s="452"/>
      <c r="BC7" s="452"/>
      <c r="BD7" s="452"/>
      <c r="BE7" s="452"/>
      <c r="BF7" s="452"/>
      <c r="BG7" s="452"/>
      <c r="BH7" s="452"/>
      <c r="BI7" s="452"/>
      <c r="BJ7" s="452"/>
      <c r="BK7" s="452"/>
      <c r="BL7" s="452"/>
      <c r="BM7" s="453"/>
      <c r="BN7" s="417">
        <v>33549</v>
      </c>
      <c r="BO7" s="418"/>
      <c r="BP7" s="418"/>
      <c r="BQ7" s="418"/>
      <c r="BR7" s="418"/>
      <c r="BS7" s="418"/>
      <c r="BT7" s="418"/>
      <c r="BU7" s="419"/>
      <c r="BV7" s="417">
        <v>19232</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2942098</v>
      </c>
      <c r="CU7" s="418"/>
      <c r="CV7" s="418"/>
      <c r="CW7" s="418"/>
      <c r="CX7" s="418"/>
      <c r="CY7" s="418"/>
      <c r="CZ7" s="418"/>
      <c r="DA7" s="419"/>
      <c r="DB7" s="417">
        <v>2794186</v>
      </c>
      <c r="DC7" s="418"/>
      <c r="DD7" s="418"/>
      <c r="DE7" s="418"/>
      <c r="DF7" s="418"/>
      <c r="DG7" s="418"/>
      <c r="DH7" s="418"/>
      <c r="DI7" s="419"/>
    </row>
    <row r="8" spans="1:119" ht="18.75" customHeight="1" thickBot="1">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230302</v>
      </c>
      <c r="BO8" s="418"/>
      <c r="BP8" s="418"/>
      <c r="BQ8" s="418"/>
      <c r="BR8" s="418"/>
      <c r="BS8" s="418"/>
      <c r="BT8" s="418"/>
      <c r="BU8" s="419"/>
      <c r="BV8" s="417">
        <v>123351</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0.33</v>
      </c>
      <c r="CU8" s="458"/>
      <c r="CV8" s="458"/>
      <c r="CW8" s="458"/>
      <c r="CX8" s="458"/>
      <c r="CY8" s="458"/>
      <c r="CZ8" s="458"/>
      <c r="DA8" s="459"/>
      <c r="DB8" s="457">
        <v>0.34</v>
      </c>
      <c r="DC8" s="458"/>
      <c r="DD8" s="458"/>
      <c r="DE8" s="458"/>
      <c r="DF8" s="458"/>
      <c r="DG8" s="458"/>
      <c r="DH8" s="458"/>
      <c r="DI8" s="459"/>
    </row>
    <row r="9" spans="1:119" ht="18.75" customHeight="1" thickBot="1">
      <c r="A9" s="172"/>
      <c r="B9" s="411" t="s">
        <v>112</v>
      </c>
      <c r="C9" s="412"/>
      <c r="D9" s="412"/>
      <c r="E9" s="412"/>
      <c r="F9" s="412"/>
      <c r="G9" s="412"/>
      <c r="H9" s="412"/>
      <c r="I9" s="412"/>
      <c r="J9" s="412"/>
      <c r="K9" s="460"/>
      <c r="L9" s="461" t="s">
        <v>113</v>
      </c>
      <c r="M9" s="462"/>
      <c r="N9" s="462"/>
      <c r="O9" s="462"/>
      <c r="P9" s="462"/>
      <c r="Q9" s="463"/>
      <c r="R9" s="464">
        <v>7151</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109</v>
      </c>
      <c r="AV9" s="450"/>
      <c r="AW9" s="450"/>
      <c r="AX9" s="450"/>
      <c r="AY9" s="451" t="s">
        <v>116</v>
      </c>
      <c r="AZ9" s="452"/>
      <c r="BA9" s="452"/>
      <c r="BB9" s="452"/>
      <c r="BC9" s="452"/>
      <c r="BD9" s="452"/>
      <c r="BE9" s="452"/>
      <c r="BF9" s="452"/>
      <c r="BG9" s="452"/>
      <c r="BH9" s="452"/>
      <c r="BI9" s="452"/>
      <c r="BJ9" s="452"/>
      <c r="BK9" s="452"/>
      <c r="BL9" s="452"/>
      <c r="BM9" s="453"/>
      <c r="BN9" s="417">
        <v>106951</v>
      </c>
      <c r="BO9" s="418"/>
      <c r="BP9" s="418"/>
      <c r="BQ9" s="418"/>
      <c r="BR9" s="418"/>
      <c r="BS9" s="418"/>
      <c r="BT9" s="418"/>
      <c r="BU9" s="419"/>
      <c r="BV9" s="417">
        <v>60537</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13.9</v>
      </c>
      <c r="CU9" s="415"/>
      <c r="CV9" s="415"/>
      <c r="CW9" s="415"/>
      <c r="CX9" s="415"/>
      <c r="CY9" s="415"/>
      <c r="CZ9" s="415"/>
      <c r="DA9" s="416"/>
      <c r="DB9" s="414">
        <v>14</v>
      </c>
      <c r="DC9" s="415"/>
      <c r="DD9" s="415"/>
      <c r="DE9" s="415"/>
      <c r="DF9" s="415"/>
      <c r="DG9" s="415"/>
      <c r="DH9" s="415"/>
      <c r="DI9" s="416"/>
    </row>
    <row r="10" spans="1:119" ht="18.75" customHeight="1" thickBot="1">
      <c r="A10" s="172"/>
      <c r="B10" s="411"/>
      <c r="C10" s="412"/>
      <c r="D10" s="412"/>
      <c r="E10" s="412"/>
      <c r="F10" s="412"/>
      <c r="G10" s="412"/>
      <c r="H10" s="412"/>
      <c r="I10" s="412"/>
      <c r="J10" s="412"/>
      <c r="K10" s="460"/>
      <c r="L10" s="467" t="s">
        <v>118</v>
      </c>
      <c r="M10" s="447"/>
      <c r="N10" s="447"/>
      <c r="O10" s="447"/>
      <c r="P10" s="447"/>
      <c r="Q10" s="448"/>
      <c r="R10" s="468">
        <v>7810</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0</v>
      </c>
      <c r="BO10" s="418"/>
      <c r="BP10" s="418"/>
      <c r="BQ10" s="418"/>
      <c r="BR10" s="418"/>
      <c r="BS10" s="418"/>
      <c r="BT10" s="418"/>
      <c r="BU10" s="419"/>
      <c r="BV10" s="417">
        <v>5</v>
      </c>
      <c r="BW10" s="418"/>
      <c r="BX10" s="418"/>
      <c r="BY10" s="418"/>
      <c r="BZ10" s="418"/>
      <c r="CA10" s="418"/>
      <c r="CB10" s="418"/>
      <c r="CC10" s="41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126</v>
      </c>
      <c r="AV11" s="450"/>
      <c r="AW11" s="450"/>
      <c r="AX11" s="450"/>
      <c r="AY11" s="451" t="s">
        <v>127</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128</v>
      </c>
      <c r="CE11" s="421"/>
      <c r="CF11" s="421"/>
      <c r="CG11" s="421"/>
      <c r="CH11" s="421"/>
      <c r="CI11" s="421"/>
      <c r="CJ11" s="421"/>
      <c r="CK11" s="421"/>
      <c r="CL11" s="421"/>
      <c r="CM11" s="421"/>
      <c r="CN11" s="421"/>
      <c r="CO11" s="421"/>
      <c r="CP11" s="421"/>
      <c r="CQ11" s="421"/>
      <c r="CR11" s="421"/>
      <c r="CS11" s="422"/>
      <c r="CT11" s="457" t="s">
        <v>129</v>
      </c>
      <c r="CU11" s="458"/>
      <c r="CV11" s="458"/>
      <c r="CW11" s="458"/>
      <c r="CX11" s="458"/>
      <c r="CY11" s="458"/>
      <c r="CZ11" s="458"/>
      <c r="DA11" s="459"/>
      <c r="DB11" s="457" t="s">
        <v>130</v>
      </c>
      <c r="DC11" s="458"/>
      <c r="DD11" s="458"/>
      <c r="DE11" s="458"/>
      <c r="DF11" s="458"/>
      <c r="DG11" s="458"/>
      <c r="DH11" s="458"/>
      <c r="DI11" s="459"/>
    </row>
    <row r="12" spans="1:119" ht="18.75" customHeight="1">
      <c r="A12" s="172"/>
      <c r="B12" s="477" t="s">
        <v>131</v>
      </c>
      <c r="C12" s="478"/>
      <c r="D12" s="478"/>
      <c r="E12" s="478"/>
      <c r="F12" s="478"/>
      <c r="G12" s="478"/>
      <c r="H12" s="478"/>
      <c r="I12" s="478"/>
      <c r="J12" s="478"/>
      <c r="K12" s="479"/>
      <c r="L12" s="486" t="s">
        <v>132</v>
      </c>
      <c r="M12" s="487"/>
      <c r="N12" s="487"/>
      <c r="O12" s="487"/>
      <c r="P12" s="487"/>
      <c r="Q12" s="488"/>
      <c r="R12" s="489">
        <v>7281</v>
      </c>
      <c r="S12" s="490"/>
      <c r="T12" s="490"/>
      <c r="U12" s="490"/>
      <c r="V12" s="491"/>
      <c r="W12" s="492" t="s">
        <v>1</v>
      </c>
      <c r="X12" s="450"/>
      <c r="Y12" s="450"/>
      <c r="Z12" s="450"/>
      <c r="AA12" s="450"/>
      <c r="AB12" s="493"/>
      <c r="AC12" s="494" t="s">
        <v>133</v>
      </c>
      <c r="AD12" s="495"/>
      <c r="AE12" s="495"/>
      <c r="AF12" s="495"/>
      <c r="AG12" s="496"/>
      <c r="AH12" s="494" t="s">
        <v>134</v>
      </c>
      <c r="AI12" s="495"/>
      <c r="AJ12" s="495"/>
      <c r="AK12" s="495"/>
      <c r="AL12" s="497"/>
      <c r="AM12" s="446" t="s">
        <v>135</v>
      </c>
      <c r="AN12" s="447"/>
      <c r="AO12" s="447"/>
      <c r="AP12" s="447"/>
      <c r="AQ12" s="447"/>
      <c r="AR12" s="447"/>
      <c r="AS12" s="447"/>
      <c r="AT12" s="448"/>
      <c r="AU12" s="449" t="s">
        <v>94</v>
      </c>
      <c r="AV12" s="450"/>
      <c r="AW12" s="450"/>
      <c r="AX12" s="450"/>
      <c r="AY12" s="451" t="s">
        <v>136</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7100</v>
      </c>
      <c r="BW12" s="418"/>
      <c r="BX12" s="418"/>
      <c r="BY12" s="418"/>
      <c r="BZ12" s="418"/>
      <c r="CA12" s="418"/>
      <c r="CB12" s="418"/>
      <c r="CC12" s="419"/>
      <c r="CD12" s="420" t="s">
        <v>137</v>
      </c>
      <c r="CE12" s="421"/>
      <c r="CF12" s="421"/>
      <c r="CG12" s="421"/>
      <c r="CH12" s="421"/>
      <c r="CI12" s="421"/>
      <c r="CJ12" s="421"/>
      <c r="CK12" s="421"/>
      <c r="CL12" s="421"/>
      <c r="CM12" s="421"/>
      <c r="CN12" s="421"/>
      <c r="CO12" s="421"/>
      <c r="CP12" s="421"/>
      <c r="CQ12" s="421"/>
      <c r="CR12" s="421"/>
      <c r="CS12" s="422"/>
      <c r="CT12" s="457" t="s">
        <v>130</v>
      </c>
      <c r="CU12" s="458"/>
      <c r="CV12" s="458"/>
      <c r="CW12" s="458"/>
      <c r="CX12" s="458"/>
      <c r="CY12" s="458"/>
      <c r="CZ12" s="458"/>
      <c r="DA12" s="459"/>
      <c r="DB12" s="457" t="s">
        <v>130</v>
      </c>
      <c r="DC12" s="458"/>
      <c r="DD12" s="458"/>
      <c r="DE12" s="458"/>
      <c r="DF12" s="458"/>
      <c r="DG12" s="458"/>
      <c r="DH12" s="458"/>
      <c r="DI12" s="459"/>
    </row>
    <row r="13" spans="1:119" ht="18.75" customHeight="1">
      <c r="A13" s="172"/>
      <c r="B13" s="480"/>
      <c r="C13" s="481"/>
      <c r="D13" s="481"/>
      <c r="E13" s="481"/>
      <c r="F13" s="481"/>
      <c r="G13" s="481"/>
      <c r="H13" s="481"/>
      <c r="I13" s="481"/>
      <c r="J13" s="481"/>
      <c r="K13" s="482"/>
      <c r="L13" s="181"/>
      <c r="M13" s="508" t="s">
        <v>138</v>
      </c>
      <c r="N13" s="509"/>
      <c r="O13" s="509"/>
      <c r="P13" s="509"/>
      <c r="Q13" s="510"/>
      <c r="R13" s="501">
        <v>7053</v>
      </c>
      <c r="S13" s="502"/>
      <c r="T13" s="502"/>
      <c r="U13" s="502"/>
      <c r="V13" s="503"/>
      <c r="W13" s="433" t="s">
        <v>139</v>
      </c>
      <c r="X13" s="434"/>
      <c r="Y13" s="434"/>
      <c r="Z13" s="434"/>
      <c r="AA13" s="434"/>
      <c r="AB13" s="424"/>
      <c r="AC13" s="468">
        <v>48</v>
      </c>
      <c r="AD13" s="469"/>
      <c r="AE13" s="469"/>
      <c r="AF13" s="469"/>
      <c r="AG13" s="511"/>
      <c r="AH13" s="468">
        <v>67</v>
      </c>
      <c r="AI13" s="469"/>
      <c r="AJ13" s="469"/>
      <c r="AK13" s="469"/>
      <c r="AL13" s="470"/>
      <c r="AM13" s="446" t="s">
        <v>140</v>
      </c>
      <c r="AN13" s="447"/>
      <c r="AO13" s="447"/>
      <c r="AP13" s="447"/>
      <c r="AQ13" s="447"/>
      <c r="AR13" s="447"/>
      <c r="AS13" s="447"/>
      <c r="AT13" s="448"/>
      <c r="AU13" s="449" t="s">
        <v>141</v>
      </c>
      <c r="AV13" s="450"/>
      <c r="AW13" s="450"/>
      <c r="AX13" s="450"/>
      <c r="AY13" s="451" t="s">
        <v>142</v>
      </c>
      <c r="AZ13" s="452"/>
      <c r="BA13" s="452"/>
      <c r="BB13" s="452"/>
      <c r="BC13" s="452"/>
      <c r="BD13" s="452"/>
      <c r="BE13" s="452"/>
      <c r="BF13" s="452"/>
      <c r="BG13" s="452"/>
      <c r="BH13" s="452"/>
      <c r="BI13" s="452"/>
      <c r="BJ13" s="452"/>
      <c r="BK13" s="452"/>
      <c r="BL13" s="452"/>
      <c r="BM13" s="453"/>
      <c r="BN13" s="417">
        <v>106951</v>
      </c>
      <c r="BO13" s="418"/>
      <c r="BP13" s="418"/>
      <c r="BQ13" s="418"/>
      <c r="BR13" s="418"/>
      <c r="BS13" s="418"/>
      <c r="BT13" s="418"/>
      <c r="BU13" s="419"/>
      <c r="BV13" s="417">
        <v>53442</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8</v>
      </c>
      <c r="CU13" s="415"/>
      <c r="CV13" s="415"/>
      <c r="CW13" s="415"/>
      <c r="CX13" s="415"/>
      <c r="CY13" s="415"/>
      <c r="CZ13" s="415"/>
      <c r="DA13" s="416"/>
      <c r="DB13" s="414">
        <v>8.5</v>
      </c>
      <c r="DC13" s="415"/>
      <c r="DD13" s="415"/>
      <c r="DE13" s="415"/>
      <c r="DF13" s="415"/>
      <c r="DG13" s="415"/>
      <c r="DH13" s="415"/>
      <c r="DI13" s="416"/>
    </row>
    <row r="14" spans="1:119" ht="18.75" customHeight="1" thickBot="1">
      <c r="A14" s="172"/>
      <c r="B14" s="480"/>
      <c r="C14" s="481"/>
      <c r="D14" s="481"/>
      <c r="E14" s="481"/>
      <c r="F14" s="481"/>
      <c r="G14" s="481"/>
      <c r="H14" s="481"/>
      <c r="I14" s="481"/>
      <c r="J14" s="481"/>
      <c r="K14" s="482"/>
      <c r="L14" s="498" t="s">
        <v>144</v>
      </c>
      <c r="M14" s="499"/>
      <c r="N14" s="499"/>
      <c r="O14" s="499"/>
      <c r="P14" s="499"/>
      <c r="Q14" s="500"/>
      <c r="R14" s="501">
        <v>7416</v>
      </c>
      <c r="S14" s="502"/>
      <c r="T14" s="502"/>
      <c r="U14" s="502"/>
      <c r="V14" s="503"/>
      <c r="W14" s="407"/>
      <c r="X14" s="408"/>
      <c r="Y14" s="408"/>
      <c r="Z14" s="408"/>
      <c r="AA14" s="408"/>
      <c r="AB14" s="397"/>
      <c r="AC14" s="504">
        <v>1.6</v>
      </c>
      <c r="AD14" s="505"/>
      <c r="AE14" s="505"/>
      <c r="AF14" s="505"/>
      <c r="AG14" s="506"/>
      <c r="AH14" s="504">
        <v>2.2000000000000002</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v>85.1</v>
      </c>
      <c r="CU14" s="516"/>
      <c r="CV14" s="516"/>
      <c r="CW14" s="516"/>
      <c r="CX14" s="516"/>
      <c r="CY14" s="516"/>
      <c r="CZ14" s="516"/>
      <c r="DA14" s="517"/>
      <c r="DB14" s="515">
        <v>100.7</v>
      </c>
      <c r="DC14" s="516"/>
      <c r="DD14" s="516"/>
      <c r="DE14" s="516"/>
      <c r="DF14" s="516"/>
      <c r="DG14" s="516"/>
      <c r="DH14" s="516"/>
      <c r="DI14" s="517"/>
    </row>
    <row r="15" spans="1:119" ht="18.75" customHeight="1">
      <c r="A15" s="172"/>
      <c r="B15" s="480"/>
      <c r="C15" s="481"/>
      <c r="D15" s="481"/>
      <c r="E15" s="481"/>
      <c r="F15" s="481"/>
      <c r="G15" s="481"/>
      <c r="H15" s="481"/>
      <c r="I15" s="481"/>
      <c r="J15" s="481"/>
      <c r="K15" s="482"/>
      <c r="L15" s="181"/>
      <c r="M15" s="508" t="s">
        <v>138</v>
      </c>
      <c r="N15" s="509"/>
      <c r="O15" s="509"/>
      <c r="P15" s="509"/>
      <c r="Q15" s="510"/>
      <c r="R15" s="501">
        <v>7206</v>
      </c>
      <c r="S15" s="502"/>
      <c r="T15" s="502"/>
      <c r="U15" s="502"/>
      <c r="V15" s="503"/>
      <c r="W15" s="433" t="s">
        <v>146</v>
      </c>
      <c r="X15" s="434"/>
      <c r="Y15" s="434"/>
      <c r="Z15" s="434"/>
      <c r="AA15" s="434"/>
      <c r="AB15" s="424"/>
      <c r="AC15" s="468">
        <v>968</v>
      </c>
      <c r="AD15" s="469"/>
      <c r="AE15" s="469"/>
      <c r="AF15" s="469"/>
      <c r="AG15" s="511"/>
      <c r="AH15" s="468">
        <v>944</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801471</v>
      </c>
      <c r="BO15" s="381"/>
      <c r="BP15" s="381"/>
      <c r="BQ15" s="381"/>
      <c r="BR15" s="381"/>
      <c r="BS15" s="381"/>
      <c r="BT15" s="381"/>
      <c r="BU15" s="382"/>
      <c r="BV15" s="380">
        <v>855560</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31.7</v>
      </c>
      <c r="AD16" s="505"/>
      <c r="AE16" s="505"/>
      <c r="AF16" s="505"/>
      <c r="AG16" s="506"/>
      <c r="AH16" s="504">
        <v>31.1</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2615570</v>
      </c>
      <c r="BO16" s="418"/>
      <c r="BP16" s="418"/>
      <c r="BQ16" s="418"/>
      <c r="BR16" s="418"/>
      <c r="BS16" s="418"/>
      <c r="BT16" s="418"/>
      <c r="BU16" s="419"/>
      <c r="BV16" s="417">
        <v>2482188</v>
      </c>
      <c r="BW16" s="418"/>
      <c r="BX16" s="418"/>
      <c r="BY16" s="418"/>
      <c r="BZ16" s="418"/>
      <c r="CA16" s="418"/>
      <c r="CB16" s="418"/>
      <c r="CC16" s="419"/>
      <c r="CD16" s="185"/>
      <c r="CE16" s="531" t="s">
        <v>152</v>
      </c>
      <c r="CF16" s="531"/>
      <c r="CG16" s="531"/>
      <c r="CH16" s="531"/>
      <c r="CI16" s="531"/>
      <c r="CJ16" s="531"/>
      <c r="CK16" s="531"/>
      <c r="CL16" s="531"/>
      <c r="CM16" s="531"/>
      <c r="CN16" s="531"/>
      <c r="CO16" s="531"/>
      <c r="CP16" s="531"/>
      <c r="CQ16" s="531"/>
      <c r="CR16" s="531"/>
      <c r="CS16" s="532"/>
      <c r="CT16" s="414">
        <v>14.9</v>
      </c>
      <c r="CU16" s="415"/>
      <c r="CV16" s="415"/>
      <c r="CW16" s="415"/>
      <c r="CX16" s="415"/>
      <c r="CY16" s="415"/>
      <c r="CZ16" s="415"/>
      <c r="DA16" s="416"/>
      <c r="DB16" s="414">
        <v>26.5</v>
      </c>
      <c r="DC16" s="415"/>
      <c r="DD16" s="415"/>
      <c r="DE16" s="415"/>
      <c r="DF16" s="415"/>
      <c r="DG16" s="415"/>
      <c r="DH16" s="415"/>
      <c r="DI16" s="416"/>
    </row>
    <row r="17" spans="1:113" ht="18.75" customHeight="1" thickBot="1">
      <c r="A17" s="172"/>
      <c r="B17" s="483"/>
      <c r="C17" s="484"/>
      <c r="D17" s="484"/>
      <c r="E17" s="484"/>
      <c r="F17" s="484"/>
      <c r="G17" s="484"/>
      <c r="H17" s="484"/>
      <c r="I17" s="484"/>
      <c r="J17" s="484"/>
      <c r="K17" s="485"/>
      <c r="L17" s="186"/>
      <c r="M17" s="528" t="s">
        <v>153</v>
      </c>
      <c r="N17" s="529"/>
      <c r="O17" s="529"/>
      <c r="P17" s="529"/>
      <c r="Q17" s="530"/>
      <c r="R17" s="523" t="s">
        <v>154</v>
      </c>
      <c r="S17" s="524"/>
      <c r="T17" s="524"/>
      <c r="U17" s="524"/>
      <c r="V17" s="525"/>
      <c r="W17" s="433" t="s">
        <v>155</v>
      </c>
      <c r="X17" s="434"/>
      <c r="Y17" s="434"/>
      <c r="Z17" s="434"/>
      <c r="AA17" s="434"/>
      <c r="AB17" s="424"/>
      <c r="AC17" s="468">
        <v>2035</v>
      </c>
      <c r="AD17" s="469"/>
      <c r="AE17" s="469"/>
      <c r="AF17" s="469"/>
      <c r="AG17" s="511"/>
      <c r="AH17" s="468">
        <v>2027</v>
      </c>
      <c r="AI17" s="469"/>
      <c r="AJ17" s="469"/>
      <c r="AK17" s="469"/>
      <c r="AL17" s="470"/>
      <c r="AM17" s="446"/>
      <c r="AN17" s="447"/>
      <c r="AO17" s="447"/>
      <c r="AP17" s="447"/>
      <c r="AQ17" s="447"/>
      <c r="AR17" s="447"/>
      <c r="AS17" s="447"/>
      <c r="AT17" s="448"/>
      <c r="AU17" s="449"/>
      <c r="AV17" s="450"/>
      <c r="AW17" s="450"/>
      <c r="AX17" s="450"/>
      <c r="AY17" s="451" t="s">
        <v>156</v>
      </c>
      <c r="AZ17" s="452"/>
      <c r="BA17" s="452"/>
      <c r="BB17" s="452"/>
      <c r="BC17" s="452"/>
      <c r="BD17" s="452"/>
      <c r="BE17" s="452"/>
      <c r="BF17" s="452"/>
      <c r="BG17" s="452"/>
      <c r="BH17" s="452"/>
      <c r="BI17" s="452"/>
      <c r="BJ17" s="452"/>
      <c r="BK17" s="452"/>
      <c r="BL17" s="452"/>
      <c r="BM17" s="453"/>
      <c r="BN17" s="417">
        <v>1003382</v>
      </c>
      <c r="BO17" s="418"/>
      <c r="BP17" s="418"/>
      <c r="BQ17" s="418"/>
      <c r="BR17" s="418"/>
      <c r="BS17" s="418"/>
      <c r="BT17" s="418"/>
      <c r="BU17" s="419"/>
      <c r="BV17" s="417">
        <v>1075068</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c r="A18" s="172"/>
      <c r="B18" s="539" t="s">
        <v>157</v>
      </c>
      <c r="C18" s="460"/>
      <c r="D18" s="460"/>
      <c r="E18" s="540"/>
      <c r="F18" s="540"/>
      <c r="G18" s="540"/>
      <c r="H18" s="540"/>
      <c r="I18" s="540"/>
      <c r="J18" s="540"/>
      <c r="K18" s="540"/>
      <c r="L18" s="541">
        <v>14.28</v>
      </c>
      <c r="M18" s="541"/>
      <c r="N18" s="541"/>
      <c r="O18" s="541"/>
      <c r="P18" s="541"/>
      <c r="Q18" s="541"/>
      <c r="R18" s="542"/>
      <c r="S18" s="542"/>
      <c r="T18" s="542"/>
      <c r="U18" s="542"/>
      <c r="V18" s="543"/>
      <c r="W18" s="435"/>
      <c r="X18" s="436"/>
      <c r="Y18" s="436"/>
      <c r="Z18" s="436"/>
      <c r="AA18" s="436"/>
      <c r="AB18" s="427"/>
      <c r="AC18" s="544">
        <v>66.7</v>
      </c>
      <c r="AD18" s="545"/>
      <c r="AE18" s="545"/>
      <c r="AF18" s="545"/>
      <c r="AG18" s="546"/>
      <c r="AH18" s="544">
        <v>66.7</v>
      </c>
      <c r="AI18" s="545"/>
      <c r="AJ18" s="545"/>
      <c r="AK18" s="545"/>
      <c r="AL18" s="547"/>
      <c r="AM18" s="446"/>
      <c r="AN18" s="447"/>
      <c r="AO18" s="447"/>
      <c r="AP18" s="447"/>
      <c r="AQ18" s="447"/>
      <c r="AR18" s="447"/>
      <c r="AS18" s="447"/>
      <c r="AT18" s="448"/>
      <c r="AU18" s="449"/>
      <c r="AV18" s="450"/>
      <c r="AW18" s="450"/>
      <c r="AX18" s="450"/>
      <c r="AY18" s="451" t="s">
        <v>158</v>
      </c>
      <c r="AZ18" s="452"/>
      <c r="BA18" s="452"/>
      <c r="BB18" s="452"/>
      <c r="BC18" s="452"/>
      <c r="BD18" s="452"/>
      <c r="BE18" s="452"/>
      <c r="BF18" s="452"/>
      <c r="BG18" s="452"/>
      <c r="BH18" s="452"/>
      <c r="BI18" s="452"/>
      <c r="BJ18" s="452"/>
      <c r="BK18" s="452"/>
      <c r="BL18" s="452"/>
      <c r="BM18" s="453"/>
      <c r="BN18" s="417">
        <v>2714936</v>
      </c>
      <c r="BO18" s="418"/>
      <c r="BP18" s="418"/>
      <c r="BQ18" s="418"/>
      <c r="BR18" s="418"/>
      <c r="BS18" s="418"/>
      <c r="BT18" s="418"/>
      <c r="BU18" s="419"/>
      <c r="BV18" s="417">
        <v>2745460</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c r="A19" s="172"/>
      <c r="B19" s="539" t="s">
        <v>159</v>
      </c>
      <c r="C19" s="460"/>
      <c r="D19" s="460"/>
      <c r="E19" s="540"/>
      <c r="F19" s="540"/>
      <c r="G19" s="540"/>
      <c r="H19" s="540"/>
      <c r="I19" s="540"/>
      <c r="J19" s="540"/>
      <c r="K19" s="540"/>
      <c r="L19" s="548">
        <v>501</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160</v>
      </c>
      <c r="AZ19" s="452"/>
      <c r="BA19" s="452"/>
      <c r="BB19" s="452"/>
      <c r="BC19" s="452"/>
      <c r="BD19" s="452"/>
      <c r="BE19" s="452"/>
      <c r="BF19" s="452"/>
      <c r="BG19" s="452"/>
      <c r="BH19" s="452"/>
      <c r="BI19" s="452"/>
      <c r="BJ19" s="452"/>
      <c r="BK19" s="452"/>
      <c r="BL19" s="452"/>
      <c r="BM19" s="453"/>
      <c r="BN19" s="417">
        <v>3638426</v>
      </c>
      <c r="BO19" s="418"/>
      <c r="BP19" s="418"/>
      <c r="BQ19" s="418"/>
      <c r="BR19" s="418"/>
      <c r="BS19" s="418"/>
      <c r="BT19" s="418"/>
      <c r="BU19" s="419"/>
      <c r="BV19" s="417">
        <v>3524947</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c r="A20" s="172"/>
      <c r="B20" s="539" t="s">
        <v>161</v>
      </c>
      <c r="C20" s="460"/>
      <c r="D20" s="460"/>
      <c r="E20" s="540"/>
      <c r="F20" s="540"/>
      <c r="G20" s="540"/>
      <c r="H20" s="540"/>
      <c r="I20" s="540"/>
      <c r="J20" s="540"/>
      <c r="K20" s="540"/>
      <c r="L20" s="548">
        <v>3210</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c r="A21" s="172"/>
      <c r="B21" s="557" t="s">
        <v>162</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c r="A22" s="172"/>
      <c r="B22" s="587" t="s">
        <v>163</v>
      </c>
      <c r="C22" s="561"/>
      <c r="D22" s="562"/>
      <c r="E22" s="429" t="s">
        <v>1</v>
      </c>
      <c r="F22" s="434"/>
      <c r="G22" s="434"/>
      <c r="H22" s="434"/>
      <c r="I22" s="434"/>
      <c r="J22" s="434"/>
      <c r="K22" s="424"/>
      <c r="L22" s="429" t="s">
        <v>164</v>
      </c>
      <c r="M22" s="434"/>
      <c r="N22" s="434"/>
      <c r="O22" s="434"/>
      <c r="P22" s="424"/>
      <c r="Q22" s="592" t="s">
        <v>165</v>
      </c>
      <c r="R22" s="593"/>
      <c r="S22" s="593"/>
      <c r="T22" s="593"/>
      <c r="U22" s="593"/>
      <c r="V22" s="594"/>
      <c r="W22" s="560" t="s">
        <v>166</v>
      </c>
      <c r="X22" s="561"/>
      <c r="Y22" s="562"/>
      <c r="Z22" s="429" t="s">
        <v>1</v>
      </c>
      <c r="AA22" s="434"/>
      <c r="AB22" s="434"/>
      <c r="AC22" s="434"/>
      <c r="AD22" s="434"/>
      <c r="AE22" s="434"/>
      <c r="AF22" s="434"/>
      <c r="AG22" s="424"/>
      <c r="AH22" s="598" t="s">
        <v>167</v>
      </c>
      <c r="AI22" s="434"/>
      <c r="AJ22" s="434"/>
      <c r="AK22" s="434"/>
      <c r="AL22" s="424"/>
      <c r="AM22" s="598" t="s">
        <v>168</v>
      </c>
      <c r="AN22" s="599"/>
      <c r="AO22" s="599"/>
      <c r="AP22" s="599"/>
      <c r="AQ22" s="599"/>
      <c r="AR22" s="600"/>
      <c r="AS22" s="592" t="s">
        <v>165</v>
      </c>
      <c r="AT22" s="593"/>
      <c r="AU22" s="593"/>
      <c r="AV22" s="593"/>
      <c r="AW22" s="593"/>
      <c r="AX22" s="604"/>
      <c r="AY22" s="377" t="s">
        <v>169</v>
      </c>
      <c r="AZ22" s="378"/>
      <c r="BA22" s="378"/>
      <c r="BB22" s="378"/>
      <c r="BC22" s="378"/>
      <c r="BD22" s="378"/>
      <c r="BE22" s="378"/>
      <c r="BF22" s="378"/>
      <c r="BG22" s="378"/>
      <c r="BH22" s="378"/>
      <c r="BI22" s="378"/>
      <c r="BJ22" s="378"/>
      <c r="BK22" s="378"/>
      <c r="BL22" s="378"/>
      <c r="BM22" s="379"/>
      <c r="BN22" s="380">
        <v>5830764</v>
      </c>
      <c r="BO22" s="381"/>
      <c r="BP22" s="381"/>
      <c r="BQ22" s="381"/>
      <c r="BR22" s="381"/>
      <c r="BS22" s="381"/>
      <c r="BT22" s="381"/>
      <c r="BU22" s="382"/>
      <c r="BV22" s="380">
        <v>5948585</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170</v>
      </c>
      <c r="AZ23" s="452"/>
      <c r="BA23" s="452"/>
      <c r="BB23" s="452"/>
      <c r="BC23" s="452"/>
      <c r="BD23" s="452"/>
      <c r="BE23" s="452"/>
      <c r="BF23" s="452"/>
      <c r="BG23" s="452"/>
      <c r="BH23" s="452"/>
      <c r="BI23" s="452"/>
      <c r="BJ23" s="452"/>
      <c r="BK23" s="452"/>
      <c r="BL23" s="452"/>
      <c r="BM23" s="453"/>
      <c r="BN23" s="417">
        <v>4475509</v>
      </c>
      <c r="BO23" s="418"/>
      <c r="BP23" s="418"/>
      <c r="BQ23" s="418"/>
      <c r="BR23" s="418"/>
      <c r="BS23" s="418"/>
      <c r="BT23" s="418"/>
      <c r="BU23" s="419"/>
      <c r="BV23" s="417">
        <v>4553932</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c r="A24" s="172"/>
      <c r="B24" s="588"/>
      <c r="C24" s="564"/>
      <c r="D24" s="565"/>
      <c r="E24" s="467" t="s">
        <v>171</v>
      </c>
      <c r="F24" s="447"/>
      <c r="G24" s="447"/>
      <c r="H24" s="447"/>
      <c r="I24" s="447"/>
      <c r="J24" s="447"/>
      <c r="K24" s="448"/>
      <c r="L24" s="468">
        <v>1</v>
      </c>
      <c r="M24" s="469"/>
      <c r="N24" s="469"/>
      <c r="O24" s="469"/>
      <c r="P24" s="511"/>
      <c r="Q24" s="468">
        <v>6340</v>
      </c>
      <c r="R24" s="469"/>
      <c r="S24" s="469"/>
      <c r="T24" s="469"/>
      <c r="U24" s="469"/>
      <c r="V24" s="511"/>
      <c r="W24" s="563"/>
      <c r="X24" s="564"/>
      <c r="Y24" s="565"/>
      <c r="Z24" s="467" t="s">
        <v>172</v>
      </c>
      <c r="AA24" s="447"/>
      <c r="AB24" s="447"/>
      <c r="AC24" s="447"/>
      <c r="AD24" s="447"/>
      <c r="AE24" s="447"/>
      <c r="AF24" s="447"/>
      <c r="AG24" s="448"/>
      <c r="AH24" s="468">
        <v>91</v>
      </c>
      <c r="AI24" s="469"/>
      <c r="AJ24" s="469"/>
      <c r="AK24" s="469"/>
      <c r="AL24" s="511"/>
      <c r="AM24" s="468">
        <v>262262</v>
      </c>
      <c r="AN24" s="469"/>
      <c r="AO24" s="469"/>
      <c r="AP24" s="469"/>
      <c r="AQ24" s="469"/>
      <c r="AR24" s="511"/>
      <c r="AS24" s="468">
        <v>2882</v>
      </c>
      <c r="AT24" s="469"/>
      <c r="AU24" s="469"/>
      <c r="AV24" s="469"/>
      <c r="AW24" s="469"/>
      <c r="AX24" s="470"/>
      <c r="AY24" s="533" t="s">
        <v>173</v>
      </c>
      <c r="AZ24" s="534"/>
      <c r="BA24" s="534"/>
      <c r="BB24" s="534"/>
      <c r="BC24" s="534"/>
      <c r="BD24" s="534"/>
      <c r="BE24" s="534"/>
      <c r="BF24" s="534"/>
      <c r="BG24" s="534"/>
      <c r="BH24" s="534"/>
      <c r="BI24" s="534"/>
      <c r="BJ24" s="534"/>
      <c r="BK24" s="534"/>
      <c r="BL24" s="534"/>
      <c r="BM24" s="535"/>
      <c r="BN24" s="417">
        <v>4183104</v>
      </c>
      <c r="BO24" s="418"/>
      <c r="BP24" s="418"/>
      <c r="BQ24" s="418"/>
      <c r="BR24" s="418"/>
      <c r="BS24" s="418"/>
      <c r="BT24" s="418"/>
      <c r="BU24" s="419"/>
      <c r="BV24" s="417">
        <v>4222471</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c r="A25" s="172"/>
      <c r="B25" s="588"/>
      <c r="C25" s="564"/>
      <c r="D25" s="565"/>
      <c r="E25" s="467" t="s">
        <v>174</v>
      </c>
      <c r="F25" s="447"/>
      <c r="G25" s="447"/>
      <c r="H25" s="447"/>
      <c r="I25" s="447"/>
      <c r="J25" s="447"/>
      <c r="K25" s="448"/>
      <c r="L25" s="468">
        <v>1</v>
      </c>
      <c r="M25" s="469"/>
      <c r="N25" s="469"/>
      <c r="O25" s="469"/>
      <c r="P25" s="511"/>
      <c r="Q25" s="468">
        <v>5460</v>
      </c>
      <c r="R25" s="469"/>
      <c r="S25" s="469"/>
      <c r="T25" s="469"/>
      <c r="U25" s="469"/>
      <c r="V25" s="511"/>
      <c r="W25" s="563"/>
      <c r="X25" s="564"/>
      <c r="Y25" s="565"/>
      <c r="Z25" s="467" t="s">
        <v>175</v>
      </c>
      <c r="AA25" s="447"/>
      <c r="AB25" s="447"/>
      <c r="AC25" s="447"/>
      <c r="AD25" s="447"/>
      <c r="AE25" s="447"/>
      <c r="AF25" s="447"/>
      <c r="AG25" s="448"/>
      <c r="AH25" s="468" t="s">
        <v>176</v>
      </c>
      <c r="AI25" s="469"/>
      <c r="AJ25" s="469"/>
      <c r="AK25" s="469"/>
      <c r="AL25" s="511"/>
      <c r="AM25" s="468" t="s">
        <v>130</v>
      </c>
      <c r="AN25" s="469"/>
      <c r="AO25" s="469"/>
      <c r="AP25" s="469"/>
      <c r="AQ25" s="469"/>
      <c r="AR25" s="511"/>
      <c r="AS25" s="468" t="s">
        <v>176</v>
      </c>
      <c r="AT25" s="469"/>
      <c r="AU25" s="469"/>
      <c r="AV25" s="469"/>
      <c r="AW25" s="469"/>
      <c r="AX25" s="470"/>
      <c r="AY25" s="377" t="s">
        <v>177</v>
      </c>
      <c r="AZ25" s="378"/>
      <c r="BA25" s="378"/>
      <c r="BB25" s="378"/>
      <c r="BC25" s="378"/>
      <c r="BD25" s="378"/>
      <c r="BE25" s="378"/>
      <c r="BF25" s="378"/>
      <c r="BG25" s="378"/>
      <c r="BH25" s="378"/>
      <c r="BI25" s="378"/>
      <c r="BJ25" s="378"/>
      <c r="BK25" s="378"/>
      <c r="BL25" s="378"/>
      <c r="BM25" s="379"/>
      <c r="BN25" s="380">
        <v>1525225</v>
      </c>
      <c r="BO25" s="381"/>
      <c r="BP25" s="381"/>
      <c r="BQ25" s="381"/>
      <c r="BR25" s="381"/>
      <c r="BS25" s="381"/>
      <c r="BT25" s="381"/>
      <c r="BU25" s="382"/>
      <c r="BV25" s="380">
        <v>1638541</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c r="A26" s="172"/>
      <c r="B26" s="588"/>
      <c r="C26" s="564"/>
      <c r="D26" s="565"/>
      <c r="E26" s="467" t="s">
        <v>178</v>
      </c>
      <c r="F26" s="447"/>
      <c r="G26" s="447"/>
      <c r="H26" s="447"/>
      <c r="I26" s="447"/>
      <c r="J26" s="447"/>
      <c r="K26" s="448"/>
      <c r="L26" s="468">
        <v>1</v>
      </c>
      <c r="M26" s="469"/>
      <c r="N26" s="469"/>
      <c r="O26" s="469"/>
      <c r="P26" s="511"/>
      <c r="Q26" s="468">
        <v>5210</v>
      </c>
      <c r="R26" s="469"/>
      <c r="S26" s="469"/>
      <c r="T26" s="469"/>
      <c r="U26" s="469"/>
      <c r="V26" s="511"/>
      <c r="W26" s="563"/>
      <c r="X26" s="564"/>
      <c r="Y26" s="565"/>
      <c r="Z26" s="467" t="s">
        <v>179</v>
      </c>
      <c r="AA26" s="569"/>
      <c r="AB26" s="569"/>
      <c r="AC26" s="569"/>
      <c r="AD26" s="569"/>
      <c r="AE26" s="569"/>
      <c r="AF26" s="569"/>
      <c r="AG26" s="570"/>
      <c r="AH26" s="468">
        <v>4</v>
      </c>
      <c r="AI26" s="469"/>
      <c r="AJ26" s="469"/>
      <c r="AK26" s="469"/>
      <c r="AL26" s="511"/>
      <c r="AM26" s="468">
        <v>9984</v>
      </c>
      <c r="AN26" s="469"/>
      <c r="AO26" s="469"/>
      <c r="AP26" s="469"/>
      <c r="AQ26" s="469"/>
      <c r="AR26" s="511"/>
      <c r="AS26" s="468">
        <v>2496</v>
      </c>
      <c r="AT26" s="469"/>
      <c r="AU26" s="469"/>
      <c r="AV26" s="469"/>
      <c r="AW26" s="469"/>
      <c r="AX26" s="470"/>
      <c r="AY26" s="420" t="s">
        <v>180</v>
      </c>
      <c r="AZ26" s="421"/>
      <c r="BA26" s="421"/>
      <c r="BB26" s="421"/>
      <c r="BC26" s="421"/>
      <c r="BD26" s="421"/>
      <c r="BE26" s="421"/>
      <c r="BF26" s="421"/>
      <c r="BG26" s="421"/>
      <c r="BH26" s="421"/>
      <c r="BI26" s="421"/>
      <c r="BJ26" s="421"/>
      <c r="BK26" s="421"/>
      <c r="BL26" s="421"/>
      <c r="BM26" s="422"/>
      <c r="BN26" s="417" t="s">
        <v>130</v>
      </c>
      <c r="BO26" s="418"/>
      <c r="BP26" s="418"/>
      <c r="BQ26" s="418"/>
      <c r="BR26" s="418"/>
      <c r="BS26" s="418"/>
      <c r="BT26" s="418"/>
      <c r="BU26" s="419"/>
      <c r="BV26" s="417" t="s">
        <v>130</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c r="A27" s="172"/>
      <c r="B27" s="588"/>
      <c r="C27" s="564"/>
      <c r="D27" s="565"/>
      <c r="E27" s="467" t="s">
        <v>181</v>
      </c>
      <c r="F27" s="447"/>
      <c r="G27" s="447"/>
      <c r="H27" s="447"/>
      <c r="I27" s="447"/>
      <c r="J27" s="447"/>
      <c r="K27" s="448"/>
      <c r="L27" s="468">
        <v>1</v>
      </c>
      <c r="M27" s="469"/>
      <c r="N27" s="469"/>
      <c r="O27" s="469"/>
      <c r="P27" s="511"/>
      <c r="Q27" s="468">
        <v>2830</v>
      </c>
      <c r="R27" s="469"/>
      <c r="S27" s="469"/>
      <c r="T27" s="469"/>
      <c r="U27" s="469"/>
      <c r="V27" s="511"/>
      <c r="W27" s="563"/>
      <c r="X27" s="564"/>
      <c r="Y27" s="565"/>
      <c r="Z27" s="467" t="s">
        <v>182</v>
      </c>
      <c r="AA27" s="447"/>
      <c r="AB27" s="447"/>
      <c r="AC27" s="447"/>
      <c r="AD27" s="447"/>
      <c r="AE27" s="447"/>
      <c r="AF27" s="447"/>
      <c r="AG27" s="448"/>
      <c r="AH27" s="468">
        <v>8</v>
      </c>
      <c r="AI27" s="469"/>
      <c r="AJ27" s="469"/>
      <c r="AK27" s="469"/>
      <c r="AL27" s="511"/>
      <c r="AM27" s="468">
        <v>22944</v>
      </c>
      <c r="AN27" s="469"/>
      <c r="AO27" s="469"/>
      <c r="AP27" s="469"/>
      <c r="AQ27" s="469"/>
      <c r="AR27" s="511"/>
      <c r="AS27" s="468">
        <v>2868</v>
      </c>
      <c r="AT27" s="469"/>
      <c r="AU27" s="469"/>
      <c r="AV27" s="469"/>
      <c r="AW27" s="469"/>
      <c r="AX27" s="470"/>
      <c r="AY27" s="512" t="s">
        <v>183</v>
      </c>
      <c r="AZ27" s="513"/>
      <c r="BA27" s="513"/>
      <c r="BB27" s="513"/>
      <c r="BC27" s="513"/>
      <c r="BD27" s="513"/>
      <c r="BE27" s="513"/>
      <c r="BF27" s="513"/>
      <c r="BG27" s="513"/>
      <c r="BH27" s="513"/>
      <c r="BI27" s="513"/>
      <c r="BJ27" s="513"/>
      <c r="BK27" s="513"/>
      <c r="BL27" s="513"/>
      <c r="BM27" s="514"/>
      <c r="BN27" s="536" t="s">
        <v>176</v>
      </c>
      <c r="BO27" s="537"/>
      <c r="BP27" s="537"/>
      <c r="BQ27" s="537"/>
      <c r="BR27" s="537"/>
      <c r="BS27" s="537"/>
      <c r="BT27" s="537"/>
      <c r="BU27" s="538"/>
      <c r="BV27" s="536" t="s">
        <v>184</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c r="A28" s="172"/>
      <c r="B28" s="588"/>
      <c r="C28" s="564"/>
      <c r="D28" s="565"/>
      <c r="E28" s="467" t="s">
        <v>185</v>
      </c>
      <c r="F28" s="447"/>
      <c r="G28" s="447"/>
      <c r="H28" s="447"/>
      <c r="I28" s="447"/>
      <c r="J28" s="447"/>
      <c r="K28" s="448"/>
      <c r="L28" s="468">
        <v>1</v>
      </c>
      <c r="M28" s="469"/>
      <c r="N28" s="469"/>
      <c r="O28" s="469"/>
      <c r="P28" s="511"/>
      <c r="Q28" s="468">
        <v>2410</v>
      </c>
      <c r="R28" s="469"/>
      <c r="S28" s="469"/>
      <c r="T28" s="469"/>
      <c r="U28" s="469"/>
      <c r="V28" s="511"/>
      <c r="W28" s="563"/>
      <c r="X28" s="564"/>
      <c r="Y28" s="565"/>
      <c r="Z28" s="467" t="s">
        <v>186</v>
      </c>
      <c r="AA28" s="447"/>
      <c r="AB28" s="447"/>
      <c r="AC28" s="447"/>
      <c r="AD28" s="447"/>
      <c r="AE28" s="447"/>
      <c r="AF28" s="447"/>
      <c r="AG28" s="448"/>
      <c r="AH28" s="468" t="s">
        <v>176</v>
      </c>
      <c r="AI28" s="469"/>
      <c r="AJ28" s="469"/>
      <c r="AK28" s="469"/>
      <c r="AL28" s="511"/>
      <c r="AM28" s="468" t="s">
        <v>130</v>
      </c>
      <c r="AN28" s="469"/>
      <c r="AO28" s="469"/>
      <c r="AP28" s="469"/>
      <c r="AQ28" s="469"/>
      <c r="AR28" s="511"/>
      <c r="AS28" s="468" t="s">
        <v>130</v>
      </c>
      <c r="AT28" s="469"/>
      <c r="AU28" s="469"/>
      <c r="AV28" s="469"/>
      <c r="AW28" s="469"/>
      <c r="AX28" s="470"/>
      <c r="AY28" s="571" t="s">
        <v>187</v>
      </c>
      <c r="AZ28" s="572"/>
      <c r="BA28" s="572"/>
      <c r="BB28" s="573"/>
      <c r="BC28" s="377" t="s">
        <v>48</v>
      </c>
      <c r="BD28" s="378"/>
      <c r="BE28" s="378"/>
      <c r="BF28" s="378"/>
      <c r="BG28" s="378"/>
      <c r="BH28" s="378"/>
      <c r="BI28" s="378"/>
      <c r="BJ28" s="378"/>
      <c r="BK28" s="378"/>
      <c r="BL28" s="378"/>
      <c r="BM28" s="379"/>
      <c r="BN28" s="380">
        <v>849292</v>
      </c>
      <c r="BO28" s="381"/>
      <c r="BP28" s="381"/>
      <c r="BQ28" s="381"/>
      <c r="BR28" s="381"/>
      <c r="BS28" s="381"/>
      <c r="BT28" s="381"/>
      <c r="BU28" s="382"/>
      <c r="BV28" s="380">
        <v>779292</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c r="A29" s="172"/>
      <c r="B29" s="588"/>
      <c r="C29" s="564"/>
      <c r="D29" s="565"/>
      <c r="E29" s="467" t="s">
        <v>188</v>
      </c>
      <c r="F29" s="447"/>
      <c r="G29" s="447"/>
      <c r="H29" s="447"/>
      <c r="I29" s="447"/>
      <c r="J29" s="447"/>
      <c r="K29" s="448"/>
      <c r="L29" s="468">
        <v>10</v>
      </c>
      <c r="M29" s="469"/>
      <c r="N29" s="469"/>
      <c r="O29" s="469"/>
      <c r="P29" s="511"/>
      <c r="Q29" s="468">
        <v>2250</v>
      </c>
      <c r="R29" s="469"/>
      <c r="S29" s="469"/>
      <c r="T29" s="469"/>
      <c r="U29" s="469"/>
      <c r="V29" s="511"/>
      <c r="W29" s="566"/>
      <c r="X29" s="567"/>
      <c r="Y29" s="568"/>
      <c r="Z29" s="467" t="s">
        <v>189</v>
      </c>
      <c r="AA29" s="447"/>
      <c r="AB29" s="447"/>
      <c r="AC29" s="447"/>
      <c r="AD29" s="447"/>
      <c r="AE29" s="447"/>
      <c r="AF29" s="447"/>
      <c r="AG29" s="448"/>
      <c r="AH29" s="468">
        <v>99</v>
      </c>
      <c r="AI29" s="469"/>
      <c r="AJ29" s="469"/>
      <c r="AK29" s="469"/>
      <c r="AL29" s="511"/>
      <c r="AM29" s="468">
        <v>285206</v>
      </c>
      <c r="AN29" s="469"/>
      <c r="AO29" s="469"/>
      <c r="AP29" s="469"/>
      <c r="AQ29" s="469"/>
      <c r="AR29" s="511"/>
      <c r="AS29" s="468">
        <v>2881</v>
      </c>
      <c r="AT29" s="469"/>
      <c r="AU29" s="469"/>
      <c r="AV29" s="469"/>
      <c r="AW29" s="469"/>
      <c r="AX29" s="470"/>
      <c r="AY29" s="574"/>
      <c r="AZ29" s="575"/>
      <c r="BA29" s="575"/>
      <c r="BB29" s="576"/>
      <c r="BC29" s="451" t="s">
        <v>190</v>
      </c>
      <c r="BD29" s="452"/>
      <c r="BE29" s="452"/>
      <c r="BF29" s="452"/>
      <c r="BG29" s="452"/>
      <c r="BH29" s="452"/>
      <c r="BI29" s="452"/>
      <c r="BJ29" s="452"/>
      <c r="BK29" s="452"/>
      <c r="BL29" s="452"/>
      <c r="BM29" s="453"/>
      <c r="BN29" s="417">
        <v>100010</v>
      </c>
      <c r="BO29" s="418"/>
      <c r="BP29" s="418"/>
      <c r="BQ29" s="418"/>
      <c r="BR29" s="418"/>
      <c r="BS29" s="418"/>
      <c r="BT29" s="418"/>
      <c r="BU29" s="419"/>
      <c r="BV29" s="417">
        <v>10</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191</v>
      </c>
      <c r="X30" s="585"/>
      <c r="Y30" s="585"/>
      <c r="Z30" s="585"/>
      <c r="AA30" s="585"/>
      <c r="AB30" s="585"/>
      <c r="AC30" s="585"/>
      <c r="AD30" s="585"/>
      <c r="AE30" s="585"/>
      <c r="AF30" s="585"/>
      <c r="AG30" s="586"/>
      <c r="AH30" s="544">
        <v>96</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938982</v>
      </c>
      <c r="BO30" s="537"/>
      <c r="BP30" s="537"/>
      <c r="BQ30" s="537"/>
      <c r="BR30" s="537"/>
      <c r="BS30" s="537"/>
      <c r="BT30" s="537"/>
      <c r="BU30" s="538"/>
      <c r="BV30" s="536">
        <v>639851</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c r="A31" s="172"/>
      <c r="B31" s="194"/>
      <c r="DI31" s="195"/>
    </row>
    <row r="32" spans="1:113" ht="13.5" customHeight="1">
      <c r="A32" s="172"/>
      <c r="B32" s="196"/>
      <c r="C32" s="580" t="s">
        <v>192</v>
      </c>
      <c r="D32" s="580"/>
      <c r="E32" s="580"/>
      <c r="F32" s="580"/>
      <c r="G32" s="580"/>
      <c r="H32" s="580"/>
      <c r="I32" s="580"/>
      <c r="J32" s="580"/>
      <c r="K32" s="580"/>
      <c r="L32" s="580"/>
      <c r="M32" s="580"/>
      <c r="N32" s="580"/>
      <c r="O32" s="580"/>
      <c r="P32" s="580"/>
      <c r="Q32" s="580"/>
      <c r="R32" s="580"/>
      <c r="S32" s="580"/>
      <c r="U32" s="421" t="s">
        <v>193</v>
      </c>
      <c r="V32" s="421"/>
      <c r="W32" s="421"/>
      <c r="X32" s="421"/>
      <c r="Y32" s="421"/>
      <c r="Z32" s="421"/>
      <c r="AA32" s="421"/>
      <c r="AB32" s="421"/>
      <c r="AC32" s="421"/>
      <c r="AD32" s="421"/>
      <c r="AE32" s="421"/>
      <c r="AF32" s="421"/>
      <c r="AG32" s="421"/>
      <c r="AH32" s="421"/>
      <c r="AI32" s="421"/>
      <c r="AJ32" s="421"/>
      <c r="AK32" s="421"/>
      <c r="AM32" s="421" t="s">
        <v>194</v>
      </c>
      <c r="AN32" s="421"/>
      <c r="AO32" s="421"/>
      <c r="AP32" s="421"/>
      <c r="AQ32" s="421"/>
      <c r="AR32" s="421"/>
      <c r="AS32" s="421"/>
      <c r="AT32" s="421"/>
      <c r="AU32" s="421"/>
      <c r="AV32" s="421"/>
      <c r="AW32" s="421"/>
      <c r="AX32" s="421"/>
      <c r="AY32" s="421"/>
      <c r="AZ32" s="421"/>
      <c r="BA32" s="421"/>
      <c r="BB32" s="421"/>
      <c r="BC32" s="421"/>
      <c r="BE32" s="421" t="s">
        <v>195</v>
      </c>
      <c r="BF32" s="421"/>
      <c r="BG32" s="421"/>
      <c r="BH32" s="421"/>
      <c r="BI32" s="421"/>
      <c r="BJ32" s="421"/>
      <c r="BK32" s="421"/>
      <c r="BL32" s="421"/>
      <c r="BM32" s="421"/>
      <c r="BN32" s="421"/>
      <c r="BO32" s="421"/>
      <c r="BP32" s="421"/>
      <c r="BQ32" s="421"/>
      <c r="BR32" s="421"/>
      <c r="BS32" s="421"/>
      <c r="BT32" s="421"/>
      <c r="BU32" s="421"/>
      <c r="BW32" s="421" t="s">
        <v>196</v>
      </c>
      <c r="BX32" s="421"/>
      <c r="BY32" s="421"/>
      <c r="BZ32" s="421"/>
      <c r="CA32" s="421"/>
      <c r="CB32" s="421"/>
      <c r="CC32" s="421"/>
      <c r="CD32" s="421"/>
      <c r="CE32" s="421"/>
      <c r="CF32" s="421"/>
      <c r="CG32" s="421"/>
      <c r="CH32" s="421"/>
      <c r="CI32" s="421"/>
      <c r="CJ32" s="421"/>
      <c r="CK32" s="421"/>
      <c r="CL32" s="421"/>
      <c r="CM32" s="421"/>
      <c r="CO32" s="421" t="s">
        <v>197</v>
      </c>
      <c r="CP32" s="421"/>
      <c r="CQ32" s="421"/>
      <c r="CR32" s="421"/>
      <c r="CS32" s="421"/>
      <c r="CT32" s="421"/>
      <c r="CU32" s="421"/>
      <c r="CV32" s="421"/>
      <c r="CW32" s="421"/>
      <c r="CX32" s="421"/>
      <c r="CY32" s="421"/>
      <c r="CZ32" s="421"/>
      <c r="DA32" s="421"/>
      <c r="DB32" s="421"/>
      <c r="DC32" s="421"/>
      <c r="DD32" s="421"/>
      <c r="DE32" s="421"/>
      <c r="DI32" s="195"/>
    </row>
    <row r="33" spans="1:113" ht="13.5" customHeight="1">
      <c r="A33" s="172"/>
      <c r="B33" s="196"/>
      <c r="C33" s="441" t="s">
        <v>198</v>
      </c>
      <c r="D33" s="441"/>
      <c r="E33" s="406" t="s">
        <v>199</v>
      </c>
      <c r="F33" s="406"/>
      <c r="G33" s="406"/>
      <c r="H33" s="406"/>
      <c r="I33" s="406"/>
      <c r="J33" s="406"/>
      <c r="K33" s="406"/>
      <c r="L33" s="406"/>
      <c r="M33" s="406"/>
      <c r="N33" s="406"/>
      <c r="O33" s="406"/>
      <c r="P33" s="406"/>
      <c r="Q33" s="406"/>
      <c r="R33" s="406"/>
      <c r="S33" s="406"/>
      <c r="T33" s="197"/>
      <c r="U33" s="441" t="s">
        <v>200</v>
      </c>
      <c r="V33" s="441"/>
      <c r="W33" s="406" t="s">
        <v>201</v>
      </c>
      <c r="X33" s="406"/>
      <c r="Y33" s="406"/>
      <c r="Z33" s="406"/>
      <c r="AA33" s="406"/>
      <c r="AB33" s="406"/>
      <c r="AC33" s="406"/>
      <c r="AD33" s="406"/>
      <c r="AE33" s="406"/>
      <c r="AF33" s="406"/>
      <c r="AG33" s="406"/>
      <c r="AH33" s="406"/>
      <c r="AI33" s="406"/>
      <c r="AJ33" s="406"/>
      <c r="AK33" s="406"/>
      <c r="AL33" s="197"/>
      <c r="AM33" s="441" t="s">
        <v>200</v>
      </c>
      <c r="AN33" s="441"/>
      <c r="AO33" s="406" t="s">
        <v>201</v>
      </c>
      <c r="AP33" s="406"/>
      <c r="AQ33" s="406"/>
      <c r="AR33" s="406"/>
      <c r="AS33" s="406"/>
      <c r="AT33" s="406"/>
      <c r="AU33" s="406"/>
      <c r="AV33" s="406"/>
      <c r="AW33" s="406"/>
      <c r="AX33" s="406"/>
      <c r="AY33" s="406"/>
      <c r="AZ33" s="406"/>
      <c r="BA33" s="406"/>
      <c r="BB33" s="406"/>
      <c r="BC33" s="406"/>
      <c r="BD33" s="198"/>
      <c r="BE33" s="406" t="s">
        <v>202</v>
      </c>
      <c r="BF33" s="406"/>
      <c r="BG33" s="406" t="s">
        <v>203</v>
      </c>
      <c r="BH33" s="406"/>
      <c r="BI33" s="406"/>
      <c r="BJ33" s="406"/>
      <c r="BK33" s="406"/>
      <c r="BL33" s="406"/>
      <c r="BM33" s="406"/>
      <c r="BN33" s="406"/>
      <c r="BO33" s="406"/>
      <c r="BP33" s="406"/>
      <c r="BQ33" s="406"/>
      <c r="BR33" s="406"/>
      <c r="BS33" s="406"/>
      <c r="BT33" s="406"/>
      <c r="BU33" s="406"/>
      <c r="BV33" s="198"/>
      <c r="BW33" s="441" t="s">
        <v>202</v>
      </c>
      <c r="BX33" s="441"/>
      <c r="BY33" s="406" t="s">
        <v>204</v>
      </c>
      <c r="BZ33" s="406"/>
      <c r="CA33" s="406"/>
      <c r="CB33" s="406"/>
      <c r="CC33" s="406"/>
      <c r="CD33" s="406"/>
      <c r="CE33" s="406"/>
      <c r="CF33" s="406"/>
      <c r="CG33" s="406"/>
      <c r="CH33" s="406"/>
      <c r="CI33" s="406"/>
      <c r="CJ33" s="406"/>
      <c r="CK33" s="406"/>
      <c r="CL33" s="406"/>
      <c r="CM33" s="406"/>
      <c r="CN33" s="197"/>
      <c r="CO33" s="441" t="s">
        <v>200</v>
      </c>
      <c r="CP33" s="441"/>
      <c r="CQ33" s="406" t="s">
        <v>205</v>
      </c>
      <c r="CR33" s="406"/>
      <c r="CS33" s="406"/>
      <c r="CT33" s="406"/>
      <c r="CU33" s="406"/>
      <c r="CV33" s="406"/>
      <c r="CW33" s="406"/>
      <c r="CX33" s="406"/>
      <c r="CY33" s="406"/>
      <c r="CZ33" s="406"/>
      <c r="DA33" s="406"/>
      <c r="DB33" s="406"/>
      <c r="DC33" s="406"/>
      <c r="DD33" s="406"/>
      <c r="DE33" s="406"/>
      <c r="DF33" s="197"/>
      <c r="DG33" s="606" t="s">
        <v>206</v>
      </c>
      <c r="DH33" s="606"/>
      <c r="DI33" s="199"/>
    </row>
    <row r="34" spans="1:113" ht="32.25" customHeight="1">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小竹町国民健康保険特別会計</v>
      </c>
      <c r="X34" s="608"/>
      <c r="Y34" s="608"/>
      <c r="Z34" s="608"/>
      <c r="AA34" s="608"/>
      <c r="AB34" s="608"/>
      <c r="AC34" s="608"/>
      <c r="AD34" s="608"/>
      <c r="AE34" s="608"/>
      <c r="AF34" s="608"/>
      <c r="AG34" s="608"/>
      <c r="AH34" s="608"/>
      <c r="AI34" s="608"/>
      <c r="AJ34" s="608"/>
      <c r="AK34" s="608"/>
      <c r="AL34" s="172"/>
      <c r="AM34" s="607">
        <f>IF(AO34="","",MAX(C34:D43,U34:V43)+1)</f>
        <v>4</v>
      </c>
      <c r="AN34" s="607"/>
      <c r="AO34" s="608" t="str">
        <f>IF('各会計、関係団体の財政状況及び健全化判断比率'!B30="","",'各会計、関係団体の財政状況及び健全化判断比率'!B30)</f>
        <v>小竹町立病院事業特別会計</v>
      </c>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IF('各会計、関係団体の財政状況及び健全化判断比率'!B32="","",'各会計、関係団体の財政状況及び健全化判断比率'!B32)</f>
        <v>小竹町農業集落排水事業特別会計</v>
      </c>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福岡県市町村消防団員等公務災害補償組合</v>
      </c>
      <c r="BZ34" s="608"/>
      <c r="CA34" s="608"/>
      <c r="CB34" s="608"/>
      <c r="CC34" s="608"/>
      <c r="CD34" s="608"/>
      <c r="CE34" s="608"/>
      <c r="CF34" s="608"/>
      <c r="CG34" s="608"/>
      <c r="CH34" s="608"/>
      <c r="CI34" s="608"/>
      <c r="CJ34" s="608"/>
      <c r="CK34" s="608"/>
      <c r="CL34" s="608"/>
      <c r="CM34" s="608"/>
      <c r="CN34" s="172"/>
      <c r="CO34" s="607">
        <f>IF(CQ34="","",MAX(C34:D43,U34:V43,AM34:AN43,BE34:BF43,BW34:BX43)+1)</f>
        <v>18</v>
      </c>
      <c r="CP34" s="607"/>
      <c r="CQ34" s="608" t="str">
        <f>IF('各会計、関係団体の財政状況及び健全化判断比率'!BS7="","",'各会計、関係団体の財政状況及び健全化判断比率'!BS7)</f>
        <v>小竹町土地開発公社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v>
      </c>
      <c r="DH34" s="609"/>
      <c r="DI34" s="199"/>
    </row>
    <row r="35" spans="1:113" ht="32.25" customHeight="1">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小竹町後期高齢者医療特別会計</v>
      </c>
      <c r="X35" s="608"/>
      <c r="Y35" s="608"/>
      <c r="Z35" s="608"/>
      <c r="AA35" s="608"/>
      <c r="AB35" s="608"/>
      <c r="AC35" s="608"/>
      <c r="AD35" s="608"/>
      <c r="AE35" s="608"/>
      <c r="AF35" s="608"/>
      <c r="AG35" s="608"/>
      <c r="AH35" s="608"/>
      <c r="AI35" s="608"/>
      <c r="AJ35" s="608"/>
      <c r="AK35" s="608"/>
      <c r="AL35" s="172"/>
      <c r="AM35" s="607">
        <f t="shared" ref="AM35:AM43" si="0">IF(AO35="","",AM34+1)</f>
        <v>5</v>
      </c>
      <c r="AN35" s="607"/>
      <c r="AO35" s="608" t="str">
        <f>IF('各会計、関係団体の財政状況及び健全化判断比率'!B31="","",'各会計、関係団体の財政状況及び健全化判断比率'!B31)</f>
        <v>小竹町水道事業特別会計</v>
      </c>
      <c r="AP35" s="608"/>
      <c r="AQ35" s="608"/>
      <c r="AR35" s="608"/>
      <c r="AS35" s="608"/>
      <c r="AT35" s="608"/>
      <c r="AU35" s="608"/>
      <c r="AV35" s="608"/>
      <c r="AW35" s="608"/>
      <c r="AX35" s="608"/>
      <c r="AY35" s="608"/>
      <c r="AZ35" s="608"/>
      <c r="BA35" s="608"/>
      <c r="BB35" s="608"/>
      <c r="BC35" s="608"/>
      <c r="BD35" s="172"/>
      <c r="BE35" s="607">
        <f t="shared" ref="BE35:BE43" si="1">IF(BG35="","",BE34+1)</f>
        <v>7</v>
      </c>
      <c r="BF35" s="607"/>
      <c r="BG35" s="608" t="str">
        <f>IF('各会計、関係団体の財政状況及び健全化判断比率'!B33="","",'各会計、関係団体の財政状況及び健全化判断比率'!B33)</f>
        <v>小竹町公共下水道事業特別会計</v>
      </c>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福岡県自治会館管理組合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t="str">
        <f t="shared" ref="U36:U43" si="4">IF(W36="","",U35+1)</f>
        <v/>
      </c>
      <c r="V36" s="607"/>
      <c r="W36" s="608"/>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宮若市外二町じん芥処理施設組合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t="str">
        <f t="shared" si="4"/>
        <v/>
      </c>
      <c r="V37" s="607"/>
      <c r="W37" s="608"/>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直方・鞍手広域市町村圏事務組合（一般会計）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直方・鞍手広域市町村圏事務組合（休日等急患センター事業特別会計）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直方・鞍手広域市町村圏事務組合（消防事業特別会計）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ふくおか県央環境施設組合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15</v>
      </c>
      <c r="BX41" s="607"/>
      <c r="BY41" s="608" t="str">
        <f>IF('各会計、関係団体の財政状況及び健全化判断比率'!B75="","",'各会計、関係団体の財政状況及び健全化判断比率'!B75)</f>
        <v>福岡県自治振興組合（一般会計）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f t="shared" si="2"/>
        <v>16</v>
      </c>
      <c r="BX42" s="607"/>
      <c r="BY42" s="608" t="str">
        <f>IF('各会計、関係団体の財政状況及び健全化判断比率'!B76="","",'各会計、関係団体の財政状況及び健全化判断比率'!B76)</f>
        <v>福岡県自治振興組合（公文書館事業特別会計）</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f t="shared" si="2"/>
        <v>17</v>
      </c>
      <c r="BX43" s="607"/>
      <c r="BY43" s="608" t="str">
        <f>IF('各会計、関係団体の財政状況及び健全化判断比率'!B77="","",'各会計、関係団体の財政状況及び健全化判断比率'!B77)</f>
        <v>福岡県介護保険広域連合（一般会計）</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207</v>
      </c>
      <c r="E46" s="610" t="s">
        <v>208</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c r="E47" s="610" t="s">
        <v>209</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c r="E48" s="610" t="s">
        <v>210</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c r="E49" s="611" t="s">
        <v>211</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c r="E50" s="610" t="s">
        <v>212</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c r="E51" s="610" t="s">
        <v>213</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c r="E52" s="610" t="s">
        <v>214</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c r="E53" s="171" t="s">
        <v>616</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I36" sqref="I36"/>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158" t="s">
        <v>546</v>
      </c>
      <c r="D34" s="1158"/>
      <c r="E34" s="1159"/>
      <c r="F34" s="32" t="s">
        <v>547</v>
      </c>
      <c r="G34" s="33" t="s">
        <v>548</v>
      </c>
      <c r="H34" s="33" t="s">
        <v>549</v>
      </c>
      <c r="I34" s="33" t="s">
        <v>550</v>
      </c>
      <c r="J34" s="34" t="s">
        <v>551</v>
      </c>
      <c r="K34" s="22"/>
      <c r="L34" s="22"/>
      <c r="M34" s="22"/>
      <c r="N34" s="22"/>
      <c r="O34" s="22"/>
      <c r="P34" s="22"/>
    </row>
    <row r="35" spans="1:16" ht="39" customHeight="1">
      <c r="A35" s="22"/>
      <c r="B35" s="35"/>
      <c r="C35" s="1154" t="s">
        <v>552</v>
      </c>
      <c r="D35" s="1154"/>
      <c r="E35" s="1155"/>
      <c r="F35" s="36">
        <v>4.3899999999999997</v>
      </c>
      <c r="G35" s="37">
        <v>5.79</v>
      </c>
      <c r="H35" s="37">
        <v>2.35</v>
      </c>
      <c r="I35" s="37">
        <v>4.41</v>
      </c>
      <c r="J35" s="38">
        <v>7.82</v>
      </c>
      <c r="K35" s="22"/>
      <c r="L35" s="22"/>
      <c r="M35" s="22"/>
      <c r="N35" s="22"/>
      <c r="O35" s="22"/>
      <c r="P35" s="22"/>
    </row>
    <row r="36" spans="1:16" ht="39" customHeight="1">
      <c r="A36" s="22"/>
      <c r="B36" s="35"/>
      <c r="C36" s="1154" t="s">
        <v>553</v>
      </c>
      <c r="D36" s="1154"/>
      <c r="E36" s="1155"/>
      <c r="F36" s="36">
        <v>1.61</v>
      </c>
      <c r="G36" s="37">
        <v>1.19</v>
      </c>
      <c r="H36" s="37">
        <v>0.89</v>
      </c>
      <c r="I36" s="37">
        <v>2.79</v>
      </c>
      <c r="J36" s="38">
        <v>4.58</v>
      </c>
      <c r="K36" s="22"/>
      <c r="L36" s="22"/>
      <c r="M36" s="22"/>
      <c r="N36" s="22"/>
      <c r="O36" s="22"/>
      <c r="P36" s="22"/>
    </row>
    <row r="37" spans="1:16" ht="39" customHeight="1">
      <c r="A37" s="22"/>
      <c r="B37" s="35"/>
      <c r="C37" s="1154" t="s">
        <v>554</v>
      </c>
      <c r="D37" s="1154"/>
      <c r="E37" s="1155"/>
      <c r="F37" s="36">
        <v>5.0199999999999996</v>
      </c>
      <c r="G37" s="37">
        <v>4.47</v>
      </c>
      <c r="H37" s="37">
        <v>4.03</v>
      </c>
      <c r="I37" s="37">
        <v>4.4000000000000004</v>
      </c>
      <c r="J37" s="38">
        <v>3.69</v>
      </c>
      <c r="K37" s="22"/>
      <c r="L37" s="22"/>
      <c r="M37" s="22"/>
      <c r="N37" s="22"/>
      <c r="O37" s="22"/>
      <c r="P37" s="22"/>
    </row>
    <row r="38" spans="1:16" ht="39" customHeight="1">
      <c r="A38" s="22"/>
      <c r="B38" s="35"/>
      <c r="C38" s="1154" t="s">
        <v>555</v>
      </c>
      <c r="D38" s="1154"/>
      <c r="E38" s="1155"/>
      <c r="F38" s="36">
        <v>0.01</v>
      </c>
      <c r="G38" s="37">
        <v>0.01</v>
      </c>
      <c r="H38" s="37">
        <v>0.02</v>
      </c>
      <c r="I38" s="37">
        <v>0.01</v>
      </c>
      <c r="J38" s="38">
        <v>0.01</v>
      </c>
      <c r="K38" s="22"/>
      <c r="L38" s="22"/>
      <c r="M38" s="22"/>
      <c r="N38" s="22"/>
      <c r="O38" s="22"/>
      <c r="P38" s="22"/>
    </row>
    <row r="39" spans="1:16" ht="39" customHeight="1">
      <c r="A39" s="22"/>
      <c r="B39" s="35"/>
      <c r="C39" s="1154" t="s">
        <v>556</v>
      </c>
      <c r="D39" s="1154"/>
      <c r="E39" s="1155"/>
      <c r="F39" s="36">
        <v>0</v>
      </c>
      <c r="G39" s="37">
        <v>0</v>
      </c>
      <c r="H39" s="37">
        <v>0</v>
      </c>
      <c r="I39" s="37">
        <v>0</v>
      </c>
      <c r="J39" s="38">
        <v>0</v>
      </c>
      <c r="K39" s="22"/>
      <c r="L39" s="22"/>
      <c r="M39" s="22"/>
      <c r="N39" s="22"/>
      <c r="O39" s="22"/>
      <c r="P39" s="22"/>
    </row>
    <row r="40" spans="1:16" ht="39" customHeight="1">
      <c r="A40" s="22"/>
      <c r="B40" s="35"/>
      <c r="C40" s="1154" t="s">
        <v>557</v>
      </c>
      <c r="D40" s="1154"/>
      <c r="E40" s="1155"/>
      <c r="F40" s="36">
        <v>0</v>
      </c>
      <c r="G40" s="37">
        <v>0</v>
      </c>
      <c r="H40" s="37">
        <v>0</v>
      </c>
      <c r="I40" s="37">
        <v>0</v>
      </c>
      <c r="J40" s="38">
        <v>0</v>
      </c>
      <c r="K40" s="22"/>
      <c r="L40" s="22"/>
      <c r="M40" s="22"/>
      <c r="N40" s="22"/>
      <c r="O40" s="22"/>
      <c r="P40" s="22"/>
    </row>
    <row r="41" spans="1:16" ht="39" customHeight="1">
      <c r="A41" s="22"/>
      <c r="B41" s="35"/>
      <c r="C41" s="1154"/>
      <c r="D41" s="1154"/>
      <c r="E41" s="1155"/>
      <c r="F41" s="36"/>
      <c r="G41" s="37"/>
      <c r="H41" s="37"/>
      <c r="I41" s="37"/>
      <c r="J41" s="38"/>
      <c r="K41" s="22"/>
      <c r="L41" s="22"/>
      <c r="M41" s="22"/>
      <c r="N41" s="22"/>
      <c r="O41" s="22"/>
      <c r="P41" s="22"/>
    </row>
    <row r="42" spans="1:16" ht="39" customHeight="1">
      <c r="A42" s="22"/>
      <c r="B42" s="39"/>
      <c r="C42" s="1154" t="s">
        <v>558</v>
      </c>
      <c r="D42" s="1154"/>
      <c r="E42" s="1155"/>
      <c r="F42" s="36" t="s">
        <v>498</v>
      </c>
      <c r="G42" s="37" t="s">
        <v>498</v>
      </c>
      <c r="H42" s="37" t="s">
        <v>498</v>
      </c>
      <c r="I42" s="37" t="s">
        <v>498</v>
      </c>
      <c r="J42" s="38" t="s">
        <v>498</v>
      </c>
      <c r="K42" s="22"/>
      <c r="L42" s="22"/>
      <c r="M42" s="22"/>
      <c r="N42" s="22"/>
      <c r="O42" s="22"/>
      <c r="P42" s="22"/>
    </row>
    <row r="43" spans="1:16" ht="39" customHeight="1" thickBot="1">
      <c r="A43" s="22"/>
      <c r="B43" s="40"/>
      <c r="C43" s="1156" t="s">
        <v>559</v>
      </c>
      <c r="D43" s="1156"/>
      <c r="E43" s="1157"/>
      <c r="F43" s="41" t="s">
        <v>498</v>
      </c>
      <c r="G43" s="42" t="s">
        <v>498</v>
      </c>
      <c r="H43" s="42" t="s">
        <v>498</v>
      </c>
      <c r="I43" s="42" t="s">
        <v>498</v>
      </c>
      <c r="J43" s="43" t="s">
        <v>498</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RQicL6W4a89znJJBSsYbbdZbSV4LM1g4Pfcv2ML43+GXovP3l2sGw95rgo9BkKtkmDk8e8A8KIYNukxIGfozA==" saltValue="lvxQWXttsqKTCe56N2Yy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 zoomScaleSheetLayoutView="55" workbookViewId="0">
      <selection activeCell="O59" sqref="O59"/>
    </sheetView>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539</v>
      </c>
      <c r="L44" s="54" t="s">
        <v>540</v>
      </c>
      <c r="M44" s="54" t="s">
        <v>541</v>
      </c>
      <c r="N44" s="54" t="s">
        <v>542</v>
      </c>
      <c r="O44" s="55" t="s">
        <v>543</v>
      </c>
      <c r="P44" s="46"/>
      <c r="Q44" s="46"/>
      <c r="R44" s="46"/>
      <c r="S44" s="46"/>
      <c r="T44" s="46"/>
      <c r="U44" s="46"/>
    </row>
    <row r="45" spans="1:21" ht="30.75" customHeight="1">
      <c r="A45" s="46"/>
      <c r="B45" s="1160" t="s">
        <v>11</v>
      </c>
      <c r="C45" s="1161"/>
      <c r="D45" s="56"/>
      <c r="E45" s="1166" t="s">
        <v>12</v>
      </c>
      <c r="F45" s="1166"/>
      <c r="G45" s="1166"/>
      <c r="H45" s="1166"/>
      <c r="I45" s="1166"/>
      <c r="J45" s="1167"/>
      <c r="K45" s="57">
        <v>507</v>
      </c>
      <c r="L45" s="58">
        <v>513</v>
      </c>
      <c r="M45" s="58">
        <v>504</v>
      </c>
      <c r="N45" s="58">
        <v>494</v>
      </c>
      <c r="O45" s="59">
        <v>506</v>
      </c>
      <c r="P45" s="46"/>
      <c r="Q45" s="46"/>
      <c r="R45" s="46"/>
      <c r="S45" s="46"/>
      <c r="T45" s="46"/>
      <c r="U45" s="46"/>
    </row>
    <row r="46" spans="1:21" ht="30.75" customHeight="1">
      <c r="A46" s="46"/>
      <c r="B46" s="1162"/>
      <c r="C46" s="1163"/>
      <c r="D46" s="60"/>
      <c r="E46" s="1168" t="s">
        <v>13</v>
      </c>
      <c r="F46" s="1168"/>
      <c r="G46" s="1168"/>
      <c r="H46" s="1168"/>
      <c r="I46" s="1168"/>
      <c r="J46" s="1169"/>
      <c r="K46" s="61" t="s">
        <v>498</v>
      </c>
      <c r="L46" s="62" t="s">
        <v>498</v>
      </c>
      <c r="M46" s="62" t="s">
        <v>498</v>
      </c>
      <c r="N46" s="62" t="s">
        <v>498</v>
      </c>
      <c r="O46" s="63" t="s">
        <v>498</v>
      </c>
      <c r="P46" s="46"/>
      <c r="Q46" s="46"/>
      <c r="R46" s="46"/>
      <c r="S46" s="46"/>
      <c r="T46" s="46"/>
      <c r="U46" s="46"/>
    </row>
    <row r="47" spans="1:21" ht="30.75" customHeight="1">
      <c r="A47" s="46"/>
      <c r="B47" s="1162"/>
      <c r="C47" s="1163"/>
      <c r="D47" s="60"/>
      <c r="E47" s="1168" t="s">
        <v>14</v>
      </c>
      <c r="F47" s="1168"/>
      <c r="G47" s="1168"/>
      <c r="H47" s="1168"/>
      <c r="I47" s="1168"/>
      <c r="J47" s="1169"/>
      <c r="K47" s="61" t="s">
        <v>498</v>
      </c>
      <c r="L47" s="62" t="s">
        <v>498</v>
      </c>
      <c r="M47" s="62" t="s">
        <v>498</v>
      </c>
      <c r="N47" s="62" t="s">
        <v>498</v>
      </c>
      <c r="O47" s="63" t="s">
        <v>498</v>
      </c>
      <c r="P47" s="46"/>
      <c r="Q47" s="46"/>
      <c r="R47" s="46"/>
      <c r="S47" s="46"/>
      <c r="T47" s="46"/>
      <c r="U47" s="46"/>
    </row>
    <row r="48" spans="1:21" ht="30.75" customHeight="1">
      <c r="A48" s="46"/>
      <c r="B48" s="1162"/>
      <c r="C48" s="1163"/>
      <c r="D48" s="60"/>
      <c r="E48" s="1168" t="s">
        <v>15</v>
      </c>
      <c r="F48" s="1168"/>
      <c r="G48" s="1168"/>
      <c r="H48" s="1168"/>
      <c r="I48" s="1168"/>
      <c r="J48" s="1169"/>
      <c r="K48" s="61">
        <v>70</v>
      </c>
      <c r="L48" s="62">
        <v>72</v>
      </c>
      <c r="M48" s="62">
        <v>77</v>
      </c>
      <c r="N48" s="62">
        <v>78</v>
      </c>
      <c r="O48" s="63">
        <v>89</v>
      </c>
      <c r="P48" s="46"/>
      <c r="Q48" s="46"/>
      <c r="R48" s="46"/>
      <c r="S48" s="46"/>
      <c r="T48" s="46"/>
      <c r="U48" s="46"/>
    </row>
    <row r="49" spans="1:21" ht="30.75" customHeight="1">
      <c r="A49" s="46"/>
      <c r="B49" s="1162"/>
      <c r="C49" s="1163"/>
      <c r="D49" s="60"/>
      <c r="E49" s="1168" t="s">
        <v>16</v>
      </c>
      <c r="F49" s="1168"/>
      <c r="G49" s="1168"/>
      <c r="H49" s="1168"/>
      <c r="I49" s="1168"/>
      <c r="J49" s="1169"/>
      <c r="K49" s="61">
        <v>68</v>
      </c>
      <c r="L49" s="62">
        <v>41</v>
      </c>
      <c r="M49" s="62">
        <v>33</v>
      </c>
      <c r="N49" s="62">
        <v>20</v>
      </c>
      <c r="O49" s="63">
        <v>3</v>
      </c>
      <c r="P49" s="46"/>
      <c r="Q49" s="46"/>
      <c r="R49" s="46"/>
      <c r="S49" s="46"/>
      <c r="T49" s="46"/>
      <c r="U49" s="46"/>
    </row>
    <row r="50" spans="1:21" ht="30.75" customHeight="1">
      <c r="A50" s="46"/>
      <c r="B50" s="1162"/>
      <c r="C50" s="1163"/>
      <c r="D50" s="60"/>
      <c r="E50" s="1168" t="s">
        <v>17</v>
      </c>
      <c r="F50" s="1168"/>
      <c r="G50" s="1168"/>
      <c r="H50" s="1168"/>
      <c r="I50" s="1168"/>
      <c r="J50" s="1169"/>
      <c r="K50" s="61" t="s">
        <v>498</v>
      </c>
      <c r="L50" s="62" t="s">
        <v>498</v>
      </c>
      <c r="M50" s="62" t="s">
        <v>498</v>
      </c>
      <c r="N50" s="62" t="s">
        <v>498</v>
      </c>
      <c r="O50" s="63" t="s">
        <v>498</v>
      </c>
      <c r="P50" s="46"/>
      <c r="Q50" s="46"/>
      <c r="R50" s="46"/>
      <c r="S50" s="46"/>
      <c r="T50" s="46"/>
      <c r="U50" s="46"/>
    </row>
    <row r="51" spans="1:21" ht="30.75" customHeight="1">
      <c r="A51" s="46"/>
      <c r="B51" s="1164"/>
      <c r="C51" s="1165"/>
      <c r="D51" s="64"/>
      <c r="E51" s="1168" t="s">
        <v>18</v>
      </c>
      <c r="F51" s="1168"/>
      <c r="G51" s="1168"/>
      <c r="H51" s="1168"/>
      <c r="I51" s="1168"/>
      <c r="J51" s="1169"/>
      <c r="K51" s="61">
        <v>0</v>
      </c>
      <c r="L51" s="62">
        <v>0</v>
      </c>
      <c r="M51" s="62">
        <v>0</v>
      </c>
      <c r="N51" s="62" t="s">
        <v>498</v>
      </c>
      <c r="O51" s="63" t="s">
        <v>498</v>
      </c>
      <c r="P51" s="46"/>
      <c r="Q51" s="46"/>
      <c r="R51" s="46"/>
      <c r="S51" s="46"/>
      <c r="T51" s="46"/>
      <c r="U51" s="46"/>
    </row>
    <row r="52" spans="1:21" ht="30.75" customHeight="1">
      <c r="A52" s="46"/>
      <c r="B52" s="1170" t="s">
        <v>19</v>
      </c>
      <c r="C52" s="1171"/>
      <c r="D52" s="64"/>
      <c r="E52" s="1168" t="s">
        <v>20</v>
      </c>
      <c r="F52" s="1168"/>
      <c r="G52" s="1168"/>
      <c r="H52" s="1168"/>
      <c r="I52" s="1168"/>
      <c r="J52" s="1169"/>
      <c r="K52" s="61">
        <v>413</v>
      </c>
      <c r="L52" s="62">
        <v>414</v>
      </c>
      <c r="M52" s="62">
        <v>417</v>
      </c>
      <c r="N52" s="62">
        <v>414</v>
      </c>
      <c r="O52" s="63">
        <v>400</v>
      </c>
      <c r="P52" s="46"/>
      <c r="Q52" s="46"/>
      <c r="R52" s="46"/>
      <c r="S52" s="46"/>
      <c r="T52" s="46"/>
      <c r="U52" s="46"/>
    </row>
    <row r="53" spans="1:21" ht="30.75" customHeight="1" thickBot="1">
      <c r="A53" s="46"/>
      <c r="B53" s="1172" t="s">
        <v>21</v>
      </c>
      <c r="C53" s="1173"/>
      <c r="D53" s="65"/>
      <c r="E53" s="1174" t="s">
        <v>22</v>
      </c>
      <c r="F53" s="1174"/>
      <c r="G53" s="1174"/>
      <c r="H53" s="1174"/>
      <c r="I53" s="1174"/>
      <c r="J53" s="1175"/>
      <c r="K53" s="66">
        <v>232</v>
      </c>
      <c r="L53" s="67">
        <v>212</v>
      </c>
      <c r="M53" s="67">
        <v>197</v>
      </c>
      <c r="N53" s="67">
        <v>178</v>
      </c>
      <c r="O53" s="68">
        <v>198</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560</v>
      </c>
      <c r="P55" s="46"/>
      <c r="Q55" s="46"/>
      <c r="R55" s="46"/>
      <c r="S55" s="46"/>
      <c r="T55" s="46"/>
      <c r="U55" s="46"/>
    </row>
    <row r="56" spans="1:21" ht="31.5" customHeight="1" thickBot="1">
      <c r="A56" s="46"/>
      <c r="B56" s="74"/>
      <c r="C56" s="75"/>
      <c r="D56" s="75"/>
      <c r="E56" s="76"/>
      <c r="F56" s="76"/>
      <c r="G56" s="76"/>
      <c r="H56" s="76"/>
      <c r="I56" s="76"/>
      <c r="J56" s="77" t="s">
        <v>2</v>
      </c>
      <c r="K56" s="78" t="s">
        <v>561</v>
      </c>
      <c r="L56" s="79" t="s">
        <v>562</v>
      </c>
      <c r="M56" s="79" t="s">
        <v>563</v>
      </c>
      <c r="N56" s="79" t="s">
        <v>564</v>
      </c>
      <c r="O56" s="80" t="s">
        <v>565</v>
      </c>
      <c r="P56" s="46"/>
      <c r="Q56" s="46"/>
      <c r="R56" s="46"/>
      <c r="S56" s="46"/>
      <c r="T56" s="46"/>
      <c r="U56" s="46"/>
    </row>
    <row r="57" spans="1:21" ht="31.5" customHeight="1">
      <c r="B57" s="1176" t="s">
        <v>25</v>
      </c>
      <c r="C57" s="1177"/>
      <c r="D57" s="1180" t="s">
        <v>26</v>
      </c>
      <c r="E57" s="1181"/>
      <c r="F57" s="1181"/>
      <c r="G57" s="1181"/>
      <c r="H57" s="1181"/>
      <c r="I57" s="1181"/>
      <c r="J57" s="1182"/>
      <c r="K57" s="81" t="s">
        <v>589</v>
      </c>
      <c r="L57" s="82" t="s">
        <v>589</v>
      </c>
      <c r="M57" s="82" t="s">
        <v>589</v>
      </c>
      <c r="N57" s="82" t="s">
        <v>589</v>
      </c>
      <c r="O57" s="83" t="s">
        <v>589</v>
      </c>
    </row>
    <row r="58" spans="1:21" ht="31.5" customHeight="1" thickBot="1">
      <c r="B58" s="1178"/>
      <c r="C58" s="1179"/>
      <c r="D58" s="1183" t="s">
        <v>27</v>
      </c>
      <c r="E58" s="1184"/>
      <c r="F58" s="1184"/>
      <c r="G58" s="1184"/>
      <c r="H58" s="1184"/>
      <c r="I58" s="1184"/>
      <c r="J58" s="1185"/>
      <c r="K58" s="84" t="s">
        <v>589</v>
      </c>
      <c r="L58" s="85" t="s">
        <v>589</v>
      </c>
      <c r="M58" s="85" t="s">
        <v>589</v>
      </c>
      <c r="N58" s="85" t="s">
        <v>589</v>
      </c>
      <c r="O58" s="86" t="s">
        <v>589</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5tkM5JtRK91iW9wCCKBbYt1mIq+q3MHCteqkj3c9lzJsDMDmYgqRmy0w2reGW+j5gsb9icQb/8pcSc/+RItpA==" saltValue="ljCGtkCpolv8w3+XOya1u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0" zoomScaleSheetLayoutView="100" workbookViewId="0">
      <selection activeCell="DQ8" sqref="DQ8:DU8"/>
    </sheetView>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539</v>
      </c>
      <c r="J40" s="98" t="s">
        <v>540</v>
      </c>
      <c r="K40" s="98" t="s">
        <v>541</v>
      </c>
      <c r="L40" s="98" t="s">
        <v>542</v>
      </c>
      <c r="M40" s="99" t="s">
        <v>543</v>
      </c>
    </row>
    <row r="41" spans="2:13" ht="27.75" customHeight="1">
      <c r="B41" s="1186" t="s">
        <v>30</v>
      </c>
      <c r="C41" s="1187"/>
      <c r="D41" s="100"/>
      <c r="E41" s="1192" t="s">
        <v>31</v>
      </c>
      <c r="F41" s="1192"/>
      <c r="G41" s="1192"/>
      <c r="H41" s="1193"/>
      <c r="I41" s="334">
        <v>4946</v>
      </c>
      <c r="J41" s="335">
        <v>4947</v>
      </c>
      <c r="K41" s="335">
        <v>5948</v>
      </c>
      <c r="L41" s="335">
        <v>5949</v>
      </c>
      <c r="M41" s="336">
        <v>5831</v>
      </c>
    </row>
    <row r="42" spans="2:13" ht="27.75" customHeight="1">
      <c r="B42" s="1188"/>
      <c r="C42" s="1189"/>
      <c r="D42" s="101"/>
      <c r="E42" s="1194" t="s">
        <v>32</v>
      </c>
      <c r="F42" s="1194"/>
      <c r="G42" s="1194"/>
      <c r="H42" s="1195"/>
      <c r="I42" s="337">
        <v>250</v>
      </c>
      <c r="J42" s="338">
        <v>1373</v>
      </c>
      <c r="K42" s="338">
        <v>187</v>
      </c>
      <c r="L42" s="338">
        <v>128</v>
      </c>
      <c r="M42" s="339">
        <v>128</v>
      </c>
    </row>
    <row r="43" spans="2:13" ht="27.75" customHeight="1">
      <c r="B43" s="1188"/>
      <c r="C43" s="1189"/>
      <c r="D43" s="101"/>
      <c r="E43" s="1194" t="s">
        <v>33</v>
      </c>
      <c r="F43" s="1194"/>
      <c r="G43" s="1194"/>
      <c r="H43" s="1195"/>
      <c r="I43" s="337">
        <v>1447</v>
      </c>
      <c r="J43" s="338">
        <v>1566</v>
      </c>
      <c r="K43" s="338">
        <v>1659</v>
      </c>
      <c r="L43" s="338">
        <v>1836</v>
      </c>
      <c r="M43" s="339">
        <v>2041</v>
      </c>
    </row>
    <row r="44" spans="2:13" ht="27.75" customHeight="1">
      <c r="B44" s="1188"/>
      <c r="C44" s="1189"/>
      <c r="D44" s="101"/>
      <c r="E44" s="1194" t="s">
        <v>34</v>
      </c>
      <c r="F44" s="1194"/>
      <c r="G44" s="1194"/>
      <c r="H44" s="1195"/>
      <c r="I44" s="337">
        <v>99</v>
      </c>
      <c r="J44" s="338">
        <v>60</v>
      </c>
      <c r="K44" s="338">
        <v>28</v>
      </c>
      <c r="L44" s="338">
        <v>8</v>
      </c>
      <c r="M44" s="339">
        <v>4</v>
      </c>
    </row>
    <row r="45" spans="2:13" ht="27.75" customHeight="1">
      <c r="B45" s="1188"/>
      <c r="C45" s="1189"/>
      <c r="D45" s="101"/>
      <c r="E45" s="1194" t="s">
        <v>35</v>
      </c>
      <c r="F45" s="1194"/>
      <c r="G45" s="1194"/>
      <c r="H45" s="1195"/>
      <c r="I45" s="337">
        <v>673</v>
      </c>
      <c r="J45" s="338">
        <v>618</v>
      </c>
      <c r="K45" s="338">
        <v>575</v>
      </c>
      <c r="L45" s="338">
        <v>560</v>
      </c>
      <c r="M45" s="339">
        <v>554</v>
      </c>
    </row>
    <row r="46" spans="2:13" ht="27.75" customHeight="1">
      <c r="B46" s="1188"/>
      <c r="C46" s="1189"/>
      <c r="D46" s="102"/>
      <c r="E46" s="1194" t="s">
        <v>36</v>
      </c>
      <c r="F46" s="1194"/>
      <c r="G46" s="1194"/>
      <c r="H46" s="1195"/>
      <c r="I46" s="337" t="s">
        <v>498</v>
      </c>
      <c r="J46" s="338" t="s">
        <v>498</v>
      </c>
      <c r="K46" s="338" t="s">
        <v>498</v>
      </c>
      <c r="L46" s="338" t="s">
        <v>498</v>
      </c>
      <c r="M46" s="339" t="s">
        <v>498</v>
      </c>
    </row>
    <row r="47" spans="2:13" ht="27.75" customHeight="1">
      <c r="B47" s="1188"/>
      <c r="C47" s="1189"/>
      <c r="D47" s="103"/>
      <c r="E47" s="1196" t="s">
        <v>37</v>
      </c>
      <c r="F47" s="1197"/>
      <c r="G47" s="1197"/>
      <c r="H47" s="1198"/>
      <c r="I47" s="337" t="s">
        <v>498</v>
      </c>
      <c r="J47" s="338" t="s">
        <v>498</v>
      </c>
      <c r="K47" s="338" t="s">
        <v>498</v>
      </c>
      <c r="L47" s="338" t="s">
        <v>498</v>
      </c>
      <c r="M47" s="339" t="s">
        <v>498</v>
      </c>
    </row>
    <row r="48" spans="2:13" ht="27.75" customHeight="1">
      <c r="B48" s="1188"/>
      <c r="C48" s="1189"/>
      <c r="D48" s="101"/>
      <c r="E48" s="1194" t="s">
        <v>38</v>
      </c>
      <c r="F48" s="1194"/>
      <c r="G48" s="1194"/>
      <c r="H48" s="1195"/>
      <c r="I48" s="337" t="s">
        <v>498</v>
      </c>
      <c r="J48" s="338" t="s">
        <v>498</v>
      </c>
      <c r="K48" s="338" t="s">
        <v>498</v>
      </c>
      <c r="L48" s="338" t="s">
        <v>498</v>
      </c>
      <c r="M48" s="339" t="s">
        <v>498</v>
      </c>
    </row>
    <row r="49" spans="2:13" ht="27.75" customHeight="1">
      <c r="B49" s="1190"/>
      <c r="C49" s="1191"/>
      <c r="D49" s="101"/>
      <c r="E49" s="1194" t="s">
        <v>39</v>
      </c>
      <c r="F49" s="1194"/>
      <c r="G49" s="1194"/>
      <c r="H49" s="1195"/>
      <c r="I49" s="337" t="s">
        <v>498</v>
      </c>
      <c r="J49" s="338" t="s">
        <v>498</v>
      </c>
      <c r="K49" s="338" t="s">
        <v>498</v>
      </c>
      <c r="L49" s="338" t="s">
        <v>498</v>
      </c>
      <c r="M49" s="339" t="s">
        <v>498</v>
      </c>
    </row>
    <row r="50" spans="2:13" ht="27.75" customHeight="1">
      <c r="B50" s="1199" t="s">
        <v>40</v>
      </c>
      <c r="C50" s="1200"/>
      <c r="D50" s="104"/>
      <c r="E50" s="1194" t="s">
        <v>41</v>
      </c>
      <c r="F50" s="1194"/>
      <c r="G50" s="1194"/>
      <c r="H50" s="1195"/>
      <c r="I50" s="337">
        <v>1499</v>
      </c>
      <c r="J50" s="338">
        <v>1520</v>
      </c>
      <c r="K50" s="338">
        <v>1432</v>
      </c>
      <c r="L50" s="338">
        <v>1454</v>
      </c>
      <c r="M50" s="339">
        <v>1924</v>
      </c>
    </row>
    <row r="51" spans="2:13" ht="27.75" customHeight="1">
      <c r="B51" s="1188"/>
      <c r="C51" s="1189"/>
      <c r="D51" s="101"/>
      <c r="E51" s="1194" t="s">
        <v>42</v>
      </c>
      <c r="F51" s="1194"/>
      <c r="G51" s="1194"/>
      <c r="H51" s="1195"/>
      <c r="I51" s="337">
        <v>12</v>
      </c>
      <c r="J51" s="338">
        <v>11</v>
      </c>
      <c r="K51" s="338">
        <v>8</v>
      </c>
      <c r="L51" s="338">
        <v>9</v>
      </c>
      <c r="M51" s="339">
        <v>7</v>
      </c>
    </row>
    <row r="52" spans="2:13" ht="27.75" customHeight="1">
      <c r="B52" s="1190"/>
      <c r="C52" s="1191"/>
      <c r="D52" s="101"/>
      <c r="E52" s="1194" t="s">
        <v>43</v>
      </c>
      <c r="F52" s="1194"/>
      <c r="G52" s="1194"/>
      <c r="H52" s="1195"/>
      <c r="I52" s="337">
        <v>4137</v>
      </c>
      <c r="J52" s="338">
        <v>4274</v>
      </c>
      <c r="K52" s="338">
        <v>4574</v>
      </c>
      <c r="L52" s="338">
        <v>4617</v>
      </c>
      <c r="M52" s="339">
        <v>4461</v>
      </c>
    </row>
    <row r="53" spans="2:13" ht="27.75" customHeight="1" thickBot="1">
      <c r="B53" s="1201" t="s">
        <v>44</v>
      </c>
      <c r="C53" s="1202"/>
      <c r="D53" s="105"/>
      <c r="E53" s="1203" t="s">
        <v>45</v>
      </c>
      <c r="F53" s="1203"/>
      <c r="G53" s="1203"/>
      <c r="H53" s="1204"/>
      <c r="I53" s="340">
        <v>1767</v>
      </c>
      <c r="J53" s="341">
        <v>2759</v>
      </c>
      <c r="K53" s="341">
        <v>2383</v>
      </c>
      <c r="L53" s="341">
        <v>2400</v>
      </c>
      <c r="M53" s="342">
        <v>2167</v>
      </c>
    </row>
    <row r="54" spans="2:13" ht="27.75" customHeight="1">
      <c r="B54" s="106" t="s">
        <v>46</v>
      </c>
      <c r="C54" s="107"/>
      <c r="D54" s="107"/>
      <c r="E54" s="108"/>
      <c r="F54" s="108"/>
      <c r="G54" s="108"/>
      <c r="H54" s="108"/>
      <c r="I54" s="109"/>
      <c r="J54" s="109"/>
      <c r="K54" s="109"/>
      <c r="L54" s="109"/>
      <c r="M54" s="109"/>
    </row>
    <row r="55" spans="2:13"/>
  </sheetData>
  <sheetProtection algorithmName="SHA-512" hashValue="7QSftVb4Hgp54LeVh3qO5IHSIbWNhDPEuJD/pKnlbh9ZylwqzVaQ0LwT/ovvoZTZJpQS+iGCpzXw3M3R5DCS7g==" saltValue="o8nZE95dm4Yrm1dLvZjK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70" zoomScaleNormal="70" zoomScaleSheetLayoutView="100" workbookViewId="0">
      <selection activeCell="H63" sqref="H6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541</v>
      </c>
      <c r="G54" s="114" t="s">
        <v>542</v>
      </c>
      <c r="H54" s="115" t="s">
        <v>543</v>
      </c>
    </row>
    <row r="55" spans="2:8" ht="52.5" customHeight="1">
      <c r="B55" s="116"/>
      <c r="C55" s="1213" t="s">
        <v>48</v>
      </c>
      <c r="D55" s="1213"/>
      <c r="E55" s="1214"/>
      <c r="F55" s="117">
        <v>754</v>
      </c>
      <c r="G55" s="117">
        <v>779</v>
      </c>
      <c r="H55" s="118">
        <v>849</v>
      </c>
    </row>
    <row r="56" spans="2:8" ht="52.5" customHeight="1">
      <c r="B56" s="119"/>
      <c r="C56" s="1215" t="s">
        <v>49</v>
      </c>
      <c r="D56" s="1215"/>
      <c r="E56" s="1216"/>
      <c r="F56" s="120">
        <v>0</v>
      </c>
      <c r="G56" s="120">
        <v>0</v>
      </c>
      <c r="H56" s="121">
        <v>100</v>
      </c>
    </row>
    <row r="57" spans="2:8" ht="53.25" customHeight="1">
      <c r="B57" s="119"/>
      <c r="C57" s="1217" t="s">
        <v>50</v>
      </c>
      <c r="D57" s="1217"/>
      <c r="E57" s="1218"/>
      <c r="F57" s="122">
        <v>642</v>
      </c>
      <c r="G57" s="122">
        <v>640</v>
      </c>
      <c r="H57" s="123">
        <v>939</v>
      </c>
    </row>
    <row r="58" spans="2:8" ht="45.75" customHeight="1">
      <c r="B58" s="124"/>
      <c r="C58" s="1205" t="s">
        <v>583</v>
      </c>
      <c r="D58" s="1206"/>
      <c r="E58" s="1207"/>
      <c r="F58" s="125">
        <v>419</v>
      </c>
      <c r="G58" s="125">
        <v>402</v>
      </c>
      <c r="H58" s="126">
        <v>389</v>
      </c>
    </row>
    <row r="59" spans="2:8" ht="45.75" customHeight="1">
      <c r="B59" s="124"/>
      <c r="C59" s="1205" t="s">
        <v>584</v>
      </c>
      <c r="D59" s="1206"/>
      <c r="E59" s="1207"/>
      <c r="F59" s="125">
        <v>58</v>
      </c>
      <c r="G59" s="125">
        <v>77</v>
      </c>
      <c r="H59" s="126">
        <v>226</v>
      </c>
    </row>
    <row r="60" spans="2:8" ht="45.75" customHeight="1">
      <c r="B60" s="124"/>
      <c r="C60" s="1205" t="s">
        <v>585</v>
      </c>
      <c r="D60" s="1206"/>
      <c r="E60" s="1207"/>
      <c r="F60" s="125" t="s">
        <v>588</v>
      </c>
      <c r="G60" s="125" t="s">
        <v>588</v>
      </c>
      <c r="H60" s="126">
        <v>150</v>
      </c>
    </row>
    <row r="61" spans="2:8" ht="45.75" customHeight="1">
      <c r="B61" s="124"/>
      <c r="C61" s="1205" t="s">
        <v>586</v>
      </c>
      <c r="D61" s="1206"/>
      <c r="E61" s="1207"/>
      <c r="F61" s="125">
        <v>53</v>
      </c>
      <c r="G61" s="125">
        <v>61</v>
      </c>
      <c r="H61" s="126">
        <v>69</v>
      </c>
    </row>
    <row r="62" spans="2:8" ht="45.75" customHeight="1" thickBot="1">
      <c r="B62" s="127"/>
      <c r="C62" s="1208" t="s">
        <v>587</v>
      </c>
      <c r="D62" s="1209"/>
      <c r="E62" s="1210"/>
      <c r="F62" s="128">
        <v>48</v>
      </c>
      <c r="G62" s="128">
        <v>51</v>
      </c>
      <c r="H62" s="129">
        <v>51</v>
      </c>
    </row>
    <row r="63" spans="2:8" ht="52.5" customHeight="1" thickBot="1">
      <c r="B63" s="130"/>
      <c r="C63" s="1211" t="s">
        <v>51</v>
      </c>
      <c r="D63" s="1211"/>
      <c r="E63" s="1212"/>
      <c r="F63" s="131">
        <v>1397</v>
      </c>
      <c r="G63" s="131">
        <v>1419</v>
      </c>
      <c r="H63" s="132">
        <v>1888</v>
      </c>
    </row>
    <row r="64" spans="2:8"/>
  </sheetData>
  <sheetProtection algorithmName="SHA-512" hashValue="4W+XLKv8yPHgl+wG/A4LodwY/lAc/fgyxS4A+YGZUegcsqSL9mtWRje1Wo1cCuWfcHr+bweJ+OqIv/bvuSSCnw==" saltValue="hKu1wCz35Df1PVKfnmEv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51" sqref="AN51:BA54"/>
    </sheetView>
  </sheetViews>
  <sheetFormatPr defaultColWidth="0" defaultRowHeight="13.5" customHeight="1" zeroHeight="1"/>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c r="A1" s="348"/>
      <c r="B1" s="349"/>
      <c r="DD1" s="247"/>
      <c r="DE1" s="247"/>
    </row>
    <row r="2" spans="1:109" ht="25.5" customHeight="1">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7"/>
      <c r="DE2" s="247"/>
    </row>
    <row r="3" spans="1:109" ht="25.5" customHeight="1">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7"/>
      <c r="DE3" s="247"/>
    </row>
    <row r="4" spans="1:109" s="245" customFormat="1">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5" customFormat="1">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5" customFormat="1">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5" customFormat="1">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5" customFormat="1">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5" customFormat="1">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5" customFormat="1">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5" customFormat="1">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5" customFormat="1">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5" customFormat="1">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5" customFormat="1">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5" customFormat="1">
      <c r="A15" s="24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5" customFormat="1">
      <c r="A16" s="24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5" customFormat="1">
      <c r="A17" s="24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5" customFormat="1">
      <c r="A18" s="24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c r="DD19" s="247"/>
      <c r="DE19" s="247"/>
    </row>
    <row r="20" spans="1:109">
      <c r="DD20" s="247"/>
      <c r="DE20" s="247"/>
    </row>
    <row r="21" spans="1:109" ht="17.25" customHeight="1">
      <c r="B21" s="351"/>
      <c r="C21" s="249"/>
      <c r="D21" s="249"/>
      <c r="E21" s="249"/>
      <c r="F21" s="249"/>
      <c r="G21" s="249"/>
      <c r="H21" s="249"/>
      <c r="I21" s="249"/>
      <c r="J21" s="249"/>
      <c r="K21" s="249"/>
      <c r="L21" s="249"/>
      <c r="M21" s="249"/>
      <c r="N21" s="352"/>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2"/>
      <c r="AU21" s="249"/>
      <c r="AV21" s="249"/>
      <c r="AW21" s="249"/>
      <c r="AX21" s="249"/>
      <c r="AY21" s="249"/>
      <c r="AZ21" s="249"/>
      <c r="BA21" s="249"/>
      <c r="BB21" s="249"/>
      <c r="BC21" s="249"/>
      <c r="BD21" s="249"/>
      <c r="BE21" s="249"/>
      <c r="BF21" s="352"/>
      <c r="BG21" s="249"/>
      <c r="BH21" s="249"/>
      <c r="BI21" s="249"/>
      <c r="BJ21" s="249"/>
      <c r="BK21" s="249"/>
      <c r="BL21" s="249"/>
      <c r="BM21" s="249"/>
      <c r="BN21" s="249"/>
      <c r="BO21" s="249"/>
      <c r="BP21" s="249"/>
      <c r="BQ21" s="249"/>
      <c r="BR21" s="352"/>
      <c r="BS21" s="249"/>
      <c r="BT21" s="249"/>
      <c r="BU21" s="249"/>
      <c r="BV21" s="249"/>
      <c r="BW21" s="249"/>
      <c r="BX21" s="249"/>
      <c r="BY21" s="249"/>
      <c r="BZ21" s="249"/>
      <c r="CA21" s="249"/>
      <c r="CB21" s="249"/>
      <c r="CC21" s="249"/>
      <c r="CD21" s="352"/>
      <c r="CE21" s="249"/>
      <c r="CF21" s="249"/>
      <c r="CG21" s="249"/>
      <c r="CH21" s="249"/>
      <c r="CI21" s="249"/>
      <c r="CJ21" s="249"/>
      <c r="CK21" s="249"/>
      <c r="CL21" s="249"/>
      <c r="CM21" s="249"/>
      <c r="CN21" s="249"/>
      <c r="CO21" s="249"/>
      <c r="CP21" s="352"/>
      <c r="CQ21" s="249"/>
      <c r="CR21" s="249"/>
      <c r="CS21" s="249"/>
      <c r="CT21" s="249"/>
      <c r="CU21" s="249"/>
      <c r="CV21" s="249"/>
      <c r="CW21" s="249"/>
      <c r="CX21" s="249"/>
      <c r="CY21" s="249"/>
      <c r="CZ21" s="249"/>
      <c r="DA21" s="249"/>
      <c r="DB21" s="352"/>
      <c r="DC21" s="249"/>
      <c r="DD21" s="250"/>
      <c r="DE21" s="247"/>
    </row>
    <row r="22" spans="1:109" ht="17.25" customHeight="1">
      <c r="B22" s="251"/>
    </row>
    <row r="23" spans="1:109">
      <c r="B23" s="251"/>
    </row>
    <row r="24" spans="1:109">
      <c r="B24" s="251"/>
    </row>
    <row r="25" spans="1:109">
      <c r="B25" s="251"/>
    </row>
    <row r="26" spans="1:109">
      <c r="B26" s="251"/>
    </row>
    <row r="27" spans="1:109">
      <c r="B27" s="251"/>
    </row>
    <row r="28" spans="1:109">
      <c r="B28" s="251"/>
    </row>
    <row r="29" spans="1:109">
      <c r="B29" s="251"/>
    </row>
    <row r="30" spans="1:109">
      <c r="B30" s="251"/>
    </row>
    <row r="31" spans="1:109">
      <c r="B31" s="251"/>
    </row>
    <row r="32" spans="1:109">
      <c r="B32" s="251"/>
    </row>
    <row r="33" spans="2:109">
      <c r="B33" s="251"/>
    </row>
    <row r="34" spans="2:109">
      <c r="B34" s="251"/>
    </row>
    <row r="35" spans="2:109">
      <c r="B35" s="251"/>
    </row>
    <row r="36" spans="2:109">
      <c r="B36" s="251"/>
    </row>
    <row r="37" spans="2:109">
      <c r="B37" s="251"/>
    </row>
    <row r="38" spans="2:109">
      <c r="B38" s="251"/>
    </row>
    <row r="39" spans="2:109">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c r="B40" s="353"/>
      <c r="DD40" s="353"/>
      <c r="DE40" s="247"/>
    </row>
    <row r="41" spans="2:109" ht="17.25">
      <c r="B41" s="248" t="s">
        <v>618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c r="B42" s="251"/>
      <c r="G42" s="354"/>
      <c r="I42" s="355"/>
      <c r="J42" s="355"/>
      <c r="K42" s="355"/>
      <c r="AM42" s="354"/>
      <c r="AN42" s="354" t="s">
        <v>619</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c r="B43" s="251"/>
      <c r="AN43" s="1227" t="s">
        <v>620</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9"/>
    </row>
    <row r="44" spans="2:109">
      <c r="B44" s="251"/>
      <c r="AN44" s="1230"/>
      <c r="AO44" s="1231"/>
      <c r="AP44" s="1231"/>
      <c r="AQ44" s="1231"/>
      <c r="AR44" s="1231"/>
      <c r="AS44" s="1231"/>
      <c r="AT44" s="1231"/>
      <c r="AU44" s="1231"/>
      <c r="AV44" s="1231"/>
      <c r="AW44" s="1231"/>
      <c r="AX44" s="1231"/>
      <c r="AY44" s="1231"/>
      <c r="AZ44" s="1231"/>
      <c r="BA44" s="1231"/>
      <c r="BB44" s="1231"/>
      <c r="BC44" s="1231"/>
      <c r="BD44" s="1231"/>
      <c r="BE44" s="1231"/>
      <c r="BF44" s="1231"/>
      <c r="BG44" s="1231"/>
      <c r="BH44" s="1231"/>
      <c r="BI44" s="1231"/>
      <c r="BJ44" s="1231"/>
      <c r="BK44" s="1231"/>
      <c r="BL44" s="1231"/>
      <c r="BM44" s="1231"/>
      <c r="BN44" s="1231"/>
      <c r="BO44" s="1231"/>
      <c r="BP44" s="1231"/>
      <c r="BQ44" s="1231"/>
      <c r="BR44" s="1231"/>
      <c r="BS44" s="1231"/>
      <c r="BT44" s="1231"/>
      <c r="BU44" s="1231"/>
      <c r="BV44" s="1231"/>
      <c r="BW44" s="1231"/>
      <c r="BX44" s="1231"/>
      <c r="BY44" s="1231"/>
      <c r="BZ44" s="1231"/>
      <c r="CA44" s="1231"/>
      <c r="CB44" s="1231"/>
      <c r="CC44" s="1231"/>
      <c r="CD44" s="1231"/>
      <c r="CE44" s="1231"/>
      <c r="CF44" s="1231"/>
      <c r="CG44" s="1231"/>
      <c r="CH44" s="1231"/>
      <c r="CI44" s="1231"/>
      <c r="CJ44" s="1231"/>
      <c r="CK44" s="1231"/>
      <c r="CL44" s="1231"/>
      <c r="CM44" s="1231"/>
      <c r="CN44" s="1231"/>
      <c r="CO44" s="1231"/>
      <c r="CP44" s="1231"/>
      <c r="CQ44" s="1231"/>
      <c r="CR44" s="1231"/>
      <c r="CS44" s="1231"/>
      <c r="CT44" s="1231"/>
      <c r="CU44" s="1231"/>
      <c r="CV44" s="1231"/>
      <c r="CW44" s="1231"/>
      <c r="CX44" s="1231"/>
      <c r="CY44" s="1231"/>
      <c r="CZ44" s="1231"/>
      <c r="DA44" s="1231"/>
      <c r="DB44" s="1231"/>
      <c r="DC44" s="1232"/>
    </row>
    <row r="45" spans="2:109">
      <c r="B45" s="251"/>
      <c r="AN45" s="1230"/>
      <c r="AO45" s="1231"/>
      <c r="AP45" s="1231"/>
      <c r="AQ45" s="1231"/>
      <c r="AR45" s="1231"/>
      <c r="AS45" s="1231"/>
      <c r="AT45" s="1231"/>
      <c r="AU45" s="1231"/>
      <c r="AV45" s="1231"/>
      <c r="AW45" s="1231"/>
      <c r="AX45" s="1231"/>
      <c r="AY45" s="1231"/>
      <c r="AZ45" s="1231"/>
      <c r="BA45" s="1231"/>
      <c r="BB45" s="1231"/>
      <c r="BC45" s="1231"/>
      <c r="BD45" s="1231"/>
      <c r="BE45" s="1231"/>
      <c r="BF45" s="1231"/>
      <c r="BG45" s="1231"/>
      <c r="BH45" s="1231"/>
      <c r="BI45" s="1231"/>
      <c r="BJ45" s="1231"/>
      <c r="BK45" s="1231"/>
      <c r="BL45" s="1231"/>
      <c r="BM45" s="1231"/>
      <c r="BN45" s="1231"/>
      <c r="BO45" s="1231"/>
      <c r="BP45" s="1231"/>
      <c r="BQ45" s="1231"/>
      <c r="BR45" s="1231"/>
      <c r="BS45" s="1231"/>
      <c r="BT45" s="1231"/>
      <c r="BU45" s="1231"/>
      <c r="BV45" s="1231"/>
      <c r="BW45" s="1231"/>
      <c r="BX45" s="1231"/>
      <c r="BY45" s="1231"/>
      <c r="BZ45" s="1231"/>
      <c r="CA45" s="1231"/>
      <c r="CB45" s="1231"/>
      <c r="CC45" s="1231"/>
      <c r="CD45" s="1231"/>
      <c r="CE45" s="1231"/>
      <c r="CF45" s="1231"/>
      <c r="CG45" s="1231"/>
      <c r="CH45" s="1231"/>
      <c r="CI45" s="1231"/>
      <c r="CJ45" s="1231"/>
      <c r="CK45" s="1231"/>
      <c r="CL45" s="1231"/>
      <c r="CM45" s="1231"/>
      <c r="CN45" s="1231"/>
      <c r="CO45" s="1231"/>
      <c r="CP45" s="1231"/>
      <c r="CQ45" s="1231"/>
      <c r="CR45" s="1231"/>
      <c r="CS45" s="1231"/>
      <c r="CT45" s="1231"/>
      <c r="CU45" s="1231"/>
      <c r="CV45" s="1231"/>
      <c r="CW45" s="1231"/>
      <c r="CX45" s="1231"/>
      <c r="CY45" s="1231"/>
      <c r="CZ45" s="1231"/>
      <c r="DA45" s="1231"/>
      <c r="DB45" s="1231"/>
      <c r="DC45" s="1232"/>
    </row>
    <row r="46" spans="2:109">
      <c r="B46" s="251"/>
      <c r="AN46" s="1230"/>
      <c r="AO46" s="1231"/>
      <c r="AP46" s="1231"/>
      <c r="AQ46" s="1231"/>
      <c r="AR46" s="1231"/>
      <c r="AS46" s="1231"/>
      <c r="AT46" s="1231"/>
      <c r="AU46" s="1231"/>
      <c r="AV46" s="1231"/>
      <c r="AW46" s="1231"/>
      <c r="AX46" s="1231"/>
      <c r="AY46" s="1231"/>
      <c r="AZ46" s="1231"/>
      <c r="BA46" s="1231"/>
      <c r="BB46" s="1231"/>
      <c r="BC46" s="1231"/>
      <c r="BD46" s="1231"/>
      <c r="BE46" s="1231"/>
      <c r="BF46" s="1231"/>
      <c r="BG46" s="1231"/>
      <c r="BH46" s="1231"/>
      <c r="BI46" s="1231"/>
      <c r="BJ46" s="1231"/>
      <c r="BK46" s="1231"/>
      <c r="BL46" s="1231"/>
      <c r="BM46" s="1231"/>
      <c r="BN46" s="1231"/>
      <c r="BO46" s="1231"/>
      <c r="BP46" s="1231"/>
      <c r="BQ46" s="1231"/>
      <c r="BR46" s="1231"/>
      <c r="BS46" s="1231"/>
      <c r="BT46" s="1231"/>
      <c r="BU46" s="1231"/>
      <c r="BV46" s="1231"/>
      <c r="BW46" s="1231"/>
      <c r="BX46" s="1231"/>
      <c r="BY46" s="1231"/>
      <c r="BZ46" s="1231"/>
      <c r="CA46" s="1231"/>
      <c r="CB46" s="1231"/>
      <c r="CC46" s="1231"/>
      <c r="CD46" s="1231"/>
      <c r="CE46" s="1231"/>
      <c r="CF46" s="1231"/>
      <c r="CG46" s="1231"/>
      <c r="CH46" s="1231"/>
      <c r="CI46" s="1231"/>
      <c r="CJ46" s="1231"/>
      <c r="CK46" s="1231"/>
      <c r="CL46" s="1231"/>
      <c r="CM46" s="1231"/>
      <c r="CN46" s="1231"/>
      <c r="CO46" s="1231"/>
      <c r="CP46" s="1231"/>
      <c r="CQ46" s="1231"/>
      <c r="CR46" s="1231"/>
      <c r="CS46" s="1231"/>
      <c r="CT46" s="1231"/>
      <c r="CU46" s="1231"/>
      <c r="CV46" s="1231"/>
      <c r="CW46" s="1231"/>
      <c r="CX46" s="1231"/>
      <c r="CY46" s="1231"/>
      <c r="CZ46" s="1231"/>
      <c r="DA46" s="1231"/>
      <c r="DB46" s="1231"/>
      <c r="DC46" s="1232"/>
    </row>
    <row r="47" spans="2:109">
      <c r="B47" s="251"/>
      <c r="AN47" s="1233"/>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5"/>
    </row>
    <row r="48" spans="2:109">
      <c r="B48" s="25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c r="B49" s="251"/>
      <c r="AN49" s="247" t="s">
        <v>621</v>
      </c>
    </row>
    <row r="50" spans="1:109">
      <c r="B50" s="251"/>
      <c r="G50" s="1219"/>
      <c r="H50" s="1219"/>
      <c r="I50" s="1219"/>
      <c r="J50" s="1219"/>
      <c r="K50" s="357"/>
      <c r="L50" s="357"/>
      <c r="M50" s="358"/>
      <c r="N50" s="358"/>
      <c r="AN50" s="1237"/>
      <c r="AO50" s="1238"/>
      <c r="AP50" s="1238"/>
      <c r="AQ50" s="1238"/>
      <c r="AR50" s="1238"/>
      <c r="AS50" s="1238"/>
      <c r="AT50" s="1238"/>
      <c r="AU50" s="1238"/>
      <c r="AV50" s="1238"/>
      <c r="AW50" s="1238"/>
      <c r="AX50" s="1238"/>
      <c r="AY50" s="1238"/>
      <c r="AZ50" s="1238"/>
      <c r="BA50" s="1238"/>
      <c r="BB50" s="1238"/>
      <c r="BC50" s="1238"/>
      <c r="BD50" s="1238"/>
      <c r="BE50" s="1238"/>
      <c r="BF50" s="1238"/>
      <c r="BG50" s="1238"/>
      <c r="BH50" s="1238"/>
      <c r="BI50" s="1238"/>
      <c r="BJ50" s="1238"/>
      <c r="BK50" s="1238"/>
      <c r="BL50" s="1238"/>
      <c r="BM50" s="1238"/>
      <c r="BN50" s="1238"/>
      <c r="BO50" s="1239"/>
      <c r="BP50" s="1225" t="s">
        <v>539</v>
      </c>
      <c r="BQ50" s="1225"/>
      <c r="BR50" s="1225"/>
      <c r="BS50" s="1225"/>
      <c r="BT50" s="1225"/>
      <c r="BU50" s="1225"/>
      <c r="BV50" s="1225"/>
      <c r="BW50" s="1225"/>
      <c r="BX50" s="1225" t="s">
        <v>540</v>
      </c>
      <c r="BY50" s="1225"/>
      <c r="BZ50" s="1225"/>
      <c r="CA50" s="1225"/>
      <c r="CB50" s="1225"/>
      <c r="CC50" s="1225"/>
      <c r="CD50" s="1225"/>
      <c r="CE50" s="1225"/>
      <c r="CF50" s="1225" t="s">
        <v>541</v>
      </c>
      <c r="CG50" s="1225"/>
      <c r="CH50" s="1225"/>
      <c r="CI50" s="1225"/>
      <c r="CJ50" s="1225"/>
      <c r="CK50" s="1225"/>
      <c r="CL50" s="1225"/>
      <c r="CM50" s="1225"/>
      <c r="CN50" s="1225" t="s">
        <v>542</v>
      </c>
      <c r="CO50" s="1225"/>
      <c r="CP50" s="1225"/>
      <c r="CQ50" s="1225"/>
      <c r="CR50" s="1225"/>
      <c r="CS50" s="1225"/>
      <c r="CT50" s="1225"/>
      <c r="CU50" s="1225"/>
      <c r="CV50" s="1225" t="s">
        <v>543</v>
      </c>
      <c r="CW50" s="1225"/>
      <c r="CX50" s="1225"/>
      <c r="CY50" s="1225"/>
      <c r="CZ50" s="1225"/>
      <c r="DA50" s="1225"/>
      <c r="DB50" s="1225"/>
      <c r="DC50" s="1225"/>
    </row>
    <row r="51" spans="1:109" ht="13.5" customHeight="1">
      <c r="B51" s="251"/>
      <c r="G51" s="1236"/>
      <c r="H51" s="1236"/>
      <c r="I51" s="1240"/>
      <c r="J51" s="1240"/>
      <c r="K51" s="1226"/>
      <c r="L51" s="1226"/>
      <c r="M51" s="1226"/>
      <c r="N51" s="1226"/>
      <c r="AM51" s="356"/>
      <c r="AN51" s="1224" t="s">
        <v>622</v>
      </c>
      <c r="AO51" s="1224"/>
      <c r="AP51" s="1224"/>
      <c r="AQ51" s="1224"/>
      <c r="AR51" s="1224"/>
      <c r="AS51" s="1224"/>
      <c r="AT51" s="1224"/>
      <c r="AU51" s="1224"/>
      <c r="AV51" s="1224"/>
      <c r="AW51" s="1224"/>
      <c r="AX51" s="1224"/>
      <c r="AY51" s="1224"/>
      <c r="AZ51" s="1224"/>
      <c r="BA51" s="1224"/>
      <c r="BB51" s="1224" t="s">
        <v>623</v>
      </c>
      <c r="BC51" s="1224"/>
      <c r="BD51" s="1224"/>
      <c r="BE51" s="1224"/>
      <c r="BF51" s="1224"/>
      <c r="BG51" s="1224"/>
      <c r="BH51" s="1224"/>
      <c r="BI51" s="1224"/>
      <c r="BJ51" s="1224"/>
      <c r="BK51" s="1224"/>
      <c r="BL51" s="1224"/>
      <c r="BM51" s="1224"/>
      <c r="BN51" s="1224"/>
      <c r="BO51" s="1224"/>
      <c r="BP51" s="1221">
        <v>77.400000000000006</v>
      </c>
      <c r="BQ51" s="1221"/>
      <c r="BR51" s="1221"/>
      <c r="BS51" s="1221"/>
      <c r="BT51" s="1221"/>
      <c r="BU51" s="1221"/>
      <c r="BV51" s="1221"/>
      <c r="BW51" s="1221"/>
      <c r="BX51" s="1221">
        <v>120.9</v>
      </c>
      <c r="BY51" s="1221"/>
      <c r="BZ51" s="1221"/>
      <c r="CA51" s="1221"/>
      <c r="CB51" s="1221"/>
      <c r="CC51" s="1221"/>
      <c r="CD51" s="1221"/>
      <c r="CE51" s="1221"/>
      <c r="CF51" s="1221">
        <v>105.6</v>
      </c>
      <c r="CG51" s="1221"/>
      <c r="CH51" s="1221"/>
      <c r="CI51" s="1221"/>
      <c r="CJ51" s="1221"/>
      <c r="CK51" s="1221"/>
      <c r="CL51" s="1221"/>
      <c r="CM51" s="1221"/>
      <c r="CN51" s="1221">
        <v>100.7</v>
      </c>
      <c r="CO51" s="1221"/>
      <c r="CP51" s="1221"/>
      <c r="CQ51" s="1221"/>
      <c r="CR51" s="1221"/>
      <c r="CS51" s="1221"/>
      <c r="CT51" s="1221"/>
      <c r="CU51" s="1221"/>
      <c r="CV51" s="1221">
        <v>85.1</v>
      </c>
      <c r="CW51" s="1221"/>
      <c r="CX51" s="1221"/>
      <c r="CY51" s="1221"/>
      <c r="CZ51" s="1221"/>
      <c r="DA51" s="1221"/>
      <c r="DB51" s="1221"/>
      <c r="DC51" s="1221"/>
    </row>
    <row r="52" spans="1:109">
      <c r="B52" s="251"/>
      <c r="G52" s="1236"/>
      <c r="H52" s="1236"/>
      <c r="I52" s="1240"/>
      <c r="J52" s="1240"/>
      <c r="K52" s="1226"/>
      <c r="L52" s="1226"/>
      <c r="M52" s="1226"/>
      <c r="N52" s="1226"/>
      <c r="AM52" s="356"/>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1"/>
      <c r="BQ52" s="1221"/>
      <c r="BR52" s="1221"/>
      <c r="BS52" s="1221"/>
      <c r="BT52" s="1221"/>
      <c r="BU52" s="1221"/>
      <c r="BV52" s="1221"/>
      <c r="BW52" s="1221"/>
      <c r="BX52" s="1221"/>
      <c r="BY52" s="1221"/>
      <c r="BZ52" s="1221"/>
      <c r="CA52" s="1221"/>
      <c r="CB52" s="1221"/>
      <c r="CC52" s="1221"/>
      <c r="CD52" s="1221"/>
      <c r="CE52" s="1221"/>
      <c r="CF52" s="1221"/>
      <c r="CG52" s="1221"/>
      <c r="CH52" s="1221"/>
      <c r="CI52" s="1221"/>
      <c r="CJ52" s="1221"/>
      <c r="CK52" s="1221"/>
      <c r="CL52" s="1221"/>
      <c r="CM52" s="1221"/>
      <c r="CN52" s="1221"/>
      <c r="CO52" s="1221"/>
      <c r="CP52" s="1221"/>
      <c r="CQ52" s="1221"/>
      <c r="CR52" s="1221"/>
      <c r="CS52" s="1221"/>
      <c r="CT52" s="1221"/>
      <c r="CU52" s="1221"/>
      <c r="CV52" s="1221"/>
      <c r="CW52" s="1221"/>
      <c r="CX52" s="1221"/>
      <c r="CY52" s="1221"/>
      <c r="CZ52" s="1221"/>
      <c r="DA52" s="1221"/>
      <c r="DB52" s="1221"/>
      <c r="DC52" s="1221"/>
    </row>
    <row r="53" spans="1:109">
      <c r="A53" s="355"/>
      <c r="B53" s="251"/>
      <c r="G53" s="1236"/>
      <c r="H53" s="1236"/>
      <c r="I53" s="1219"/>
      <c r="J53" s="1219"/>
      <c r="K53" s="1226"/>
      <c r="L53" s="1226"/>
      <c r="M53" s="1226"/>
      <c r="N53" s="1226"/>
      <c r="AM53" s="356"/>
      <c r="AN53" s="1224"/>
      <c r="AO53" s="1224"/>
      <c r="AP53" s="1224"/>
      <c r="AQ53" s="1224"/>
      <c r="AR53" s="1224"/>
      <c r="AS53" s="1224"/>
      <c r="AT53" s="1224"/>
      <c r="AU53" s="1224"/>
      <c r="AV53" s="1224"/>
      <c r="AW53" s="1224"/>
      <c r="AX53" s="1224"/>
      <c r="AY53" s="1224"/>
      <c r="AZ53" s="1224"/>
      <c r="BA53" s="1224"/>
      <c r="BB53" s="1224" t="s">
        <v>624</v>
      </c>
      <c r="BC53" s="1224"/>
      <c r="BD53" s="1224"/>
      <c r="BE53" s="1224"/>
      <c r="BF53" s="1224"/>
      <c r="BG53" s="1224"/>
      <c r="BH53" s="1224"/>
      <c r="BI53" s="1224"/>
      <c r="BJ53" s="1224"/>
      <c r="BK53" s="1224"/>
      <c r="BL53" s="1224"/>
      <c r="BM53" s="1224"/>
      <c r="BN53" s="1224"/>
      <c r="BO53" s="1224"/>
      <c r="BP53" s="1221">
        <v>52</v>
      </c>
      <c r="BQ53" s="1221"/>
      <c r="BR53" s="1221"/>
      <c r="BS53" s="1221"/>
      <c r="BT53" s="1221"/>
      <c r="BU53" s="1221"/>
      <c r="BV53" s="1221"/>
      <c r="BW53" s="1221"/>
      <c r="BX53" s="1221">
        <v>53.5</v>
      </c>
      <c r="BY53" s="1221"/>
      <c r="BZ53" s="1221"/>
      <c r="CA53" s="1221"/>
      <c r="CB53" s="1221"/>
      <c r="CC53" s="1221"/>
      <c r="CD53" s="1221"/>
      <c r="CE53" s="1221"/>
      <c r="CF53" s="1221">
        <v>53.5</v>
      </c>
      <c r="CG53" s="1221"/>
      <c r="CH53" s="1221"/>
      <c r="CI53" s="1221"/>
      <c r="CJ53" s="1221"/>
      <c r="CK53" s="1221"/>
      <c r="CL53" s="1221"/>
      <c r="CM53" s="1221"/>
      <c r="CN53" s="1221">
        <v>55.8</v>
      </c>
      <c r="CO53" s="1221"/>
      <c r="CP53" s="1221"/>
      <c r="CQ53" s="1221"/>
      <c r="CR53" s="1221"/>
      <c r="CS53" s="1221"/>
      <c r="CT53" s="1221"/>
      <c r="CU53" s="1221"/>
      <c r="CV53" s="1221">
        <v>57.3</v>
      </c>
      <c r="CW53" s="1221"/>
      <c r="CX53" s="1221"/>
      <c r="CY53" s="1221"/>
      <c r="CZ53" s="1221"/>
      <c r="DA53" s="1221"/>
      <c r="DB53" s="1221"/>
      <c r="DC53" s="1221"/>
    </row>
    <row r="54" spans="1:109">
      <c r="A54" s="355"/>
      <c r="B54" s="251"/>
      <c r="G54" s="1236"/>
      <c r="H54" s="1236"/>
      <c r="I54" s="1219"/>
      <c r="J54" s="1219"/>
      <c r="K54" s="1226"/>
      <c r="L54" s="1226"/>
      <c r="M54" s="1226"/>
      <c r="N54" s="1226"/>
      <c r="AM54" s="356"/>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1"/>
      <c r="BQ54" s="1221"/>
      <c r="BR54" s="1221"/>
      <c r="BS54" s="1221"/>
      <c r="BT54" s="1221"/>
      <c r="BU54" s="1221"/>
      <c r="BV54" s="1221"/>
      <c r="BW54" s="1221"/>
      <c r="BX54" s="1221"/>
      <c r="BY54" s="1221"/>
      <c r="BZ54" s="1221"/>
      <c r="CA54" s="1221"/>
      <c r="CB54" s="1221"/>
      <c r="CC54" s="1221"/>
      <c r="CD54" s="1221"/>
      <c r="CE54" s="1221"/>
      <c r="CF54" s="1221"/>
      <c r="CG54" s="1221"/>
      <c r="CH54" s="1221"/>
      <c r="CI54" s="1221"/>
      <c r="CJ54" s="1221"/>
      <c r="CK54" s="1221"/>
      <c r="CL54" s="1221"/>
      <c r="CM54" s="1221"/>
      <c r="CN54" s="1221"/>
      <c r="CO54" s="1221"/>
      <c r="CP54" s="1221"/>
      <c r="CQ54" s="1221"/>
      <c r="CR54" s="1221"/>
      <c r="CS54" s="1221"/>
      <c r="CT54" s="1221"/>
      <c r="CU54" s="1221"/>
      <c r="CV54" s="1221"/>
      <c r="CW54" s="1221"/>
      <c r="CX54" s="1221"/>
      <c r="CY54" s="1221"/>
      <c r="CZ54" s="1221"/>
      <c r="DA54" s="1221"/>
      <c r="DB54" s="1221"/>
      <c r="DC54" s="1221"/>
    </row>
    <row r="55" spans="1:109">
      <c r="A55" s="355"/>
      <c r="B55" s="251"/>
      <c r="G55" s="1219"/>
      <c r="H55" s="1219"/>
      <c r="I55" s="1219"/>
      <c r="J55" s="1219"/>
      <c r="K55" s="1226"/>
      <c r="L55" s="1226"/>
      <c r="M55" s="1226"/>
      <c r="N55" s="1226"/>
      <c r="AN55" s="1225" t="s">
        <v>625</v>
      </c>
      <c r="AO55" s="1225"/>
      <c r="AP55" s="1225"/>
      <c r="AQ55" s="1225"/>
      <c r="AR55" s="1225"/>
      <c r="AS55" s="1225"/>
      <c r="AT55" s="1225"/>
      <c r="AU55" s="1225"/>
      <c r="AV55" s="1225"/>
      <c r="AW55" s="1225"/>
      <c r="AX55" s="1225"/>
      <c r="AY55" s="1225"/>
      <c r="AZ55" s="1225"/>
      <c r="BA55" s="1225"/>
      <c r="BB55" s="1224" t="s">
        <v>623</v>
      </c>
      <c r="BC55" s="1224"/>
      <c r="BD55" s="1224"/>
      <c r="BE55" s="1224"/>
      <c r="BF55" s="1224"/>
      <c r="BG55" s="1224"/>
      <c r="BH55" s="1224"/>
      <c r="BI55" s="1224"/>
      <c r="BJ55" s="1224"/>
      <c r="BK55" s="1224"/>
      <c r="BL55" s="1224"/>
      <c r="BM55" s="1224"/>
      <c r="BN55" s="1224"/>
      <c r="BO55" s="1224"/>
      <c r="BP55" s="1221">
        <v>23.4</v>
      </c>
      <c r="BQ55" s="1221"/>
      <c r="BR55" s="1221"/>
      <c r="BS55" s="1221"/>
      <c r="BT55" s="1221"/>
      <c r="BU55" s="1221"/>
      <c r="BV55" s="1221"/>
      <c r="BW55" s="1221"/>
      <c r="BX55" s="1221">
        <v>7.6</v>
      </c>
      <c r="BY55" s="1221"/>
      <c r="BZ55" s="1221"/>
      <c r="CA55" s="1221"/>
      <c r="CB55" s="1221"/>
      <c r="CC55" s="1221"/>
      <c r="CD55" s="1221"/>
      <c r="CE55" s="1221"/>
      <c r="CF55" s="1221">
        <v>3</v>
      </c>
      <c r="CG55" s="1221"/>
      <c r="CH55" s="1221"/>
      <c r="CI55" s="1221"/>
      <c r="CJ55" s="1221"/>
      <c r="CK55" s="1221"/>
      <c r="CL55" s="1221"/>
      <c r="CM55" s="1221"/>
      <c r="CN55" s="1221">
        <v>3.4</v>
      </c>
      <c r="CO55" s="1221"/>
      <c r="CP55" s="1221"/>
      <c r="CQ55" s="1221"/>
      <c r="CR55" s="1221"/>
      <c r="CS55" s="1221"/>
      <c r="CT55" s="1221"/>
      <c r="CU55" s="1221"/>
      <c r="CV55" s="1221">
        <v>0</v>
      </c>
      <c r="CW55" s="1221"/>
      <c r="CX55" s="1221"/>
      <c r="CY55" s="1221"/>
      <c r="CZ55" s="1221"/>
      <c r="DA55" s="1221"/>
      <c r="DB55" s="1221"/>
      <c r="DC55" s="1221"/>
    </row>
    <row r="56" spans="1:109">
      <c r="A56" s="355"/>
      <c r="B56" s="251"/>
      <c r="G56" s="1219"/>
      <c r="H56" s="1219"/>
      <c r="I56" s="1219"/>
      <c r="J56" s="1219"/>
      <c r="K56" s="1226"/>
      <c r="L56" s="1226"/>
      <c r="M56" s="1226"/>
      <c r="N56" s="1226"/>
      <c r="AN56" s="1225"/>
      <c r="AO56" s="1225"/>
      <c r="AP56" s="1225"/>
      <c r="AQ56" s="1225"/>
      <c r="AR56" s="1225"/>
      <c r="AS56" s="1225"/>
      <c r="AT56" s="1225"/>
      <c r="AU56" s="1225"/>
      <c r="AV56" s="1225"/>
      <c r="AW56" s="1225"/>
      <c r="AX56" s="1225"/>
      <c r="AY56" s="1225"/>
      <c r="AZ56" s="1225"/>
      <c r="BA56" s="1225"/>
      <c r="BB56" s="1224"/>
      <c r="BC56" s="1224"/>
      <c r="BD56" s="1224"/>
      <c r="BE56" s="1224"/>
      <c r="BF56" s="1224"/>
      <c r="BG56" s="1224"/>
      <c r="BH56" s="1224"/>
      <c r="BI56" s="1224"/>
      <c r="BJ56" s="1224"/>
      <c r="BK56" s="1224"/>
      <c r="BL56" s="1224"/>
      <c r="BM56" s="1224"/>
      <c r="BN56" s="1224"/>
      <c r="BO56" s="1224"/>
      <c r="BP56" s="1221"/>
      <c r="BQ56" s="1221"/>
      <c r="BR56" s="1221"/>
      <c r="BS56" s="1221"/>
      <c r="BT56" s="1221"/>
      <c r="BU56" s="1221"/>
      <c r="BV56" s="1221"/>
      <c r="BW56" s="1221"/>
      <c r="BX56" s="1221"/>
      <c r="BY56" s="1221"/>
      <c r="BZ56" s="1221"/>
      <c r="CA56" s="1221"/>
      <c r="CB56" s="1221"/>
      <c r="CC56" s="1221"/>
      <c r="CD56" s="1221"/>
      <c r="CE56" s="1221"/>
      <c r="CF56" s="1221"/>
      <c r="CG56" s="1221"/>
      <c r="CH56" s="1221"/>
      <c r="CI56" s="1221"/>
      <c r="CJ56" s="1221"/>
      <c r="CK56" s="1221"/>
      <c r="CL56" s="1221"/>
      <c r="CM56" s="1221"/>
      <c r="CN56" s="1221"/>
      <c r="CO56" s="1221"/>
      <c r="CP56" s="1221"/>
      <c r="CQ56" s="1221"/>
      <c r="CR56" s="1221"/>
      <c r="CS56" s="1221"/>
      <c r="CT56" s="1221"/>
      <c r="CU56" s="1221"/>
      <c r="CV56" s="1221"/>
      <c r="CW56" s="1221"/>
      <c r="CX56" s="1221"/>
      <c r="CY56" s="1221"/>
      <c r="CZ56" s="1221"/>
      <c r="DA56" s="1221"/>
      <c r="DB56" s="1221"/>
      <c r="DC56" s="1221"/>
    </row>
    <row r="57" spans="1:109" s="355" customFormat="1">
      <c r="B57" s="359"/>
      <c r="G57" s="1219"/>
      <c r="H57" s="1219"/>
      <c r="I57" s="1222"/>
      <c r="J57" s="1222"/>
      <c r="K57" s="1226"/>
      <c r="L57" s="1226"/>
      <c r="M57" s="1226"/>
      <c r="N57" s="1226"/>
      <c r="AM57" s="247"/>
      <c r="AN57" s="1225"/>
      <c r="AO57" s="1225"/>
      <c r="AP57" s="1225"/>
      <c r="AQ57" s="1225"/>
      <c r="AR57" s="1225"/>
      <c r="AS57" s="1225"/>
      <c r="AT57" s="1225"/>
      <c r="AU57" s="1225"/>
      <c r="AV57" s="1225"/>
      <c r="AW57" s="1225"/>
      <c r="AX57" s="1225"/>
      <c r="AY57" s="1225"/>
      <c r="AZ57" s="1225"/>
      <c r="BA57" s="1225"/>
      <c r="BB57" s="1224" t="s">
        <v>624</v>
      </c>
      <c r="BC57" s="1224"/>
      <c r="BD57" s="1224"/>
      <c r="BE57" s="1224"/>
      <c r="BF57" s="1224"/>
      <c r="BG57" s="1224"/>
      <c r="BH57" s="1224"/>
      <c r="BI57" s="1224"/>
      <c r="BJ57" s="1224"/>
      <c r="BK57" s="1224"/>
      <c r="BL57" s="1224"/>
      <c r="BM57" s="1224"/>
      <c r="BN57" s="1224"/>
      <c r="BO57" s="1224"/>
      <c r="BP57" s="1221">
        <v>59.2</v>
      </c>
      <c r="BQ57" s="1221"/>
      <c r="BR57" s="1221"/>
      <c r="BS57" s="1221"/>
      <c r="BT57" s="1221"/>
      <c r="BU57" s="1221"/>
      <c r="BV57" s="1221"/>
      <c r="BW57" s="1221"/>
      <c r="BX57" s="1221">
        <v>63.4</v>
      </c>
      <c r="BY57" s="1221"/>
      <c r="BZ57" s="1221"/>
      <c r="CA57" s="1221"/>
      <c r="CB57" s="1221"/>
      <c r="CC57" s="1221"/>
      <c r="CD57" s="1221"/>
      <c r="CE57" s="1221"/>
      <c r="CF57" s="1221">
        <v>63.3</v>
      </c>
      <c r="CG57" s="1221"/>
      <c r="CH57" s="1221"/>
      <c r="CI57" s="1221"/>
      <c r="CJ57" s="1221"/>
      <c r="CK57" s="1221"/>
      <c r="CL57" s="1221"/>
      <c r="CM57" s="1221"/>
      <c r="CN57" s="1221">
        <v>62.8</v>
      </c>
      <c r="CO57" s="1221"/>
      <c r="CP57" s="1221"/>
      <c r="CQ57" s="1221"/>
      <c r="CR57" s="1221"/>
      <c r="CS57" s="1221"/>
      <c r="CT57" s="1221"/>
      <c r="CU57" s="1221"/>
      <c r="CV57" s="1221">
        <v>62.8</v>
      </c>
      <c r="CW57" s="1221"/>
      <c r="CX57" s="1221"/>
      <c r="CY57" s="1221"/>
      <c r="CZ57" s="1221"/>
      <c r="DA57" s="1221"/>
      <c r="DB57" s="1221"/>
      <c r="DC57" s="1221"/>
      <c r="DD57" s="360"/>
      <c r="DE57" s="359"/>
    </row>
    <row r="58" spans="1:109" s="355" customFormat="1">
      <c r="A58" s="247"/>
      <c r="B58" s="359"/>
      <c r="G58" s="1219"/>
      <c r="H58" s="1219"/>
      <c r="I58" s="1222"/>
      <c r="J58" s="1222"/>
      <c r="K58" s="1226"/>
      <c r="L58" s="1226"/>
      <c r="M58" s="1226"/>
      <c r="N58" s="1226"/>
      <c r="AM58" s="247"/>
      <c r="AN58" s="1225"/>
      <c r="AO58" s="1225"/>
      <c r="AP58" s="1225"/>
      <c r="AQ58" s="1225"/>
      <c r="AR58" s="1225"/>
      <c r="AS58" s="1225"/>
      <c r="AT58" s="1225"/>
      <c r="AU58" s="1225"/>
      <c r="AV58" s="1225"/>
      <c r="AW58" s="1225"/>
      <c r="AX58" s="1225"/>
      <c r="AY58" s="1225"/>
      <c r="AZ58" s="1225"/>
      <c r="BA58" s="1225"/>
      <c r="BB58" s="1224"/>
      <c r="BC58" s="1224"/>
      <c r="BD58" s="1224"/>
      <c r="BE58" s="1224"/>
      <c r="BF58" s="1224"/>
      <c r="BG58" s="1224"/>
      <c r="BH58" s="1224"/>
      <c r="BI58" s="1224"/>
      <c r="BJ58" s="1224"/>
      <c r="BK58" s="1224"/>
      <c r="BL58" s="1224"/>
      <c r="BM58" s="1224"/>
      <c r="BN58" s="1224"/>
      <c r="BO58" s="1224"/>
      <c r="BP58" s="1221"/>
      <c r="BQ58" s="1221"/>
      <c r="BR58" s="1221"/>
      <c r="BS58" s="1221"/>
      <c r="BT58" s="1221"/>
      <c r="BU58" s="1221"/>
      <c r="BV58" s="1221"/>
      <c r="BW58" s="1221"/>
      <c r="BX58" s="1221"/>
      <c r="BY58" s="1221"/>
      <c r="BZ58" s="1221"/>
      <c r="CA58" s="1221"/>
      <c r="CB58" s="1221"/>
      <c r="CC58" s="1221"/>
      <c r="CD58" s="1221"/>
      <c r="CE58" s="1221"/>
      <c r="CF58" s="1221"/>
      <c r="CG58" s="1221"/>
      <c r="CH58" s="1221"/>
      <c r="CI58" s="1221"/>
      <c r="CJ58" s="1221"/>
      <c r="CK58" s="1221"/>
      <c r="CL58" s="1221"/>
      <c r="CM58" s="1221"/>
      <c r="CN58" s="1221"/>
      <c r="CO58" s="1221"/>
      <c r="CP58" s="1221"/>
      <c r="CQ58" s="1221"/>
      <c r="CR58" s="1221"/>
      <c r="CS58" s="1221"/>
      <c r="CT58" s="1221"/>
      <c r="CU58" s="1221"/>
      <c r="CV58" s="1221"/>
      <c r="CW58" s="1221"/>
      <c r="CX58" s="1221"/>
      <c r="CY58" s="1221"/>
      <c r="CZ58" s="1221"/>
      <c r="DA58" s="1221"/>
      <c r="DB58" s="1221"/>
      <c r="DC58" s="1221"/>
      <c r="DD58" s="360"/>
      <c r="DE58" s="359"/>
    </row>
    <row r="59" spans="1:109" s="355" customFormat="1">
      <c r="A59" s="24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c r="A60" s="24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c r="A61" s="24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7"/>
    </row>
    <row r="63" spans="1:109" ht="17.25">
      <c r="B63" s="304" t="s">
        <v>626</v>
      </c>
    </row>
    <row r="64" spans="1:109">
      <c r="B64" s="251"/>
      <c r="G64" s="354"/>
      <c r="I64" s="366"/>
      <c r="J64" s="366"/>
      <c r="K64" s="366"/>
      <c r="L64" s="366"/>
      <c r="M64" s="366"/>
      <c r="N64" s="367"/>
      <c r="AM64" s="354"/>
      <c r="AN64" s="354" t="s">
        <v>619</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c r="B65" s="251"/>
      <c r="AN65" s="1227" t="s">
        <v>627</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9"/>
    </row>
    <row r="66" spans="2:107">
      <c r="B66" s="251"/>
      <c r="AN66" s="1230"/>
      <c r="AO66" s="1231"/>
      <c r="AP66" s="1231"/>
      <c r="AQ66" s="1231"/>
      <c r="AR66" s="1231"/>
      <c r="AS66" s="1231"/>
      <c r="AT66" s="1231"/>
      <c r="AU66" s="1231"/>
      <c r="AV66" s="1231"/>
      <c r="AW66" s="1231"/>
      <c r="AX66" s="1231"/>
      <c r="AY66" s="1231"/>
      <c r="AZ66" s="1231"/>
      <c r="BA66" s="1231"/>
      <c r="BB66" s="1231"/>
      <c r="BC66" s="1231"/>
      <c r="BD66" s="1231"/>
      <c r="BE66" s="1231"/>
      <c r="BF66" s="1231"/>
      <c r="BG66" s="1231"/>
      <c r="BH66" s="1231"/>
      <c r="BI66" s="1231"/>
      <c r="BJ66" s="1231"/>
      <c r="BK66" s="1231"/>
      <c r="BL66" s="1231"/>
      <c r="BM66" s="1231"/>
      <c r="BN66" s="1231"/>
      <c r="BO66" s="1231"/>
      <c r="BP66" s="1231"/>
      <c r="BQ66" s="1231"/>
      <c r="BR66" s="1231"/>
      <c r="BS66" s="1231"/>
      <c r="BT66" s="1231"/>
      <c r="BU66" s="1231"/>
      <c r="BV66" s="1231"/>
      <c r="BW66" s="1231"/>
      <c r="BX66" s="1231"/>
      <c r="BY66" s="1231"/>
      <c r="BZ66" s="1231"/>
      <c r="CA66" s="1231"/>
      <c r="CB66" s="1231"/>
      <c r="CC66" s="1231"/>
      <c r="CD66" s="1231"/>
      <c r="CE66" s="1231"/>
      <c r="CF66" s="1231"/>
      <c r="CG66" s="1231"/>
      <c r="CH66" s="1231"/>
      <c r="CI66" s="1231"/>
      <c r="CJ66" s="1231"/>
      <c r="CK66" s="1231"/>
      <c r="CL66" s="1231"/>
      <c r="CM66" s="1231"/>
      <c r="CN66" s="1231"/>
      <c r="CO66" s="1231"/>
      <c r="CP66" s="1231"/>
      <c r="CQ66" s="1231"/>
      <c r="CR66" s="1231"/>
      <c r="CS66" s="1231"/>
      <c r="CT66" s="1231"/>
      <c r="CU66" s="1231"/>
      <c r="CV66" s="1231"/>
      <c r="CW66" s="1231"/>
      <c r="CX66" s="1231"/>
      <c r="CY66" s="1231"/>
      <c r="CZ66" s="1231"/>
      <c r="DA66" s="1231"/>
      <c r="DB66" s="1231"/>
      <c r="DC66" s="1232"/>
    </row>
    <row r="67" spans="2:107">
      <c r="B67" s="251"/>
      <c r="AN67" s="1230"/>
      <c r="AO67" s="1231"/>
      <c r="AP67" s="1231"/>
      <c r="AQ67" s="1231"/>
      <c r="AR67" s="1231"/>
      <c r="AS67" s="1231"/>
      <c r="AT67" s="1231"/>
      <c r="AU67" s="1231"/>
      <c r="AV67" s="1231"/>
      <c r="AW67" s="1231"/>
      <c r="AX67" s="1231"/>
      <c r="AY67" s="1231"/>
      <c r="AZ67" s="1231"/>
      <c r="BA67" s="1231"/>
      <c r="BB67" s="1231"/>
      <c r="BC67" s="1231"/>
      <c r="BD67" s="1231"/>
      <c r="BE67" s="1231"/>
      <c r="BF67" s="1231"/>
      <c r="BG67" s="1231"/>
      <c r="BH67" s="1231"/>
      <c r="BI67" s="1231"/>
      <c r="BJ67" s="1231"/>
      <c r="BK67" s="1231"/>
      <c r="BL67" s="1231"/>
      <c r="BM67" s="1231"/>
      <c r="BN67" s="1231"/>
      <c r="BO67" s="1231"/>
      <c r="BP67" s="1231"/>
      <c r="BQ67" s="1231"/>
      <c r="BR67" s="1231"/>
      <c r="BS67" s="1231"/>
      <c r="BT67" s="1231"/>
      <c r="BU67" s="1231"/>
      <c r="BV67" s="1231"/>
      <c r="BW67" s="1231"/>
      <c r="BX67" s="1231"/>
      <c r="BY67" s="1231"/>
      <c r="BZ67" s="1231"/>
      <c r="CA67" s="1231"/>
      <c r="CB67" s="1231"/>
      <c r="CC67" s="1231"/>
      <c r="CD67" s="1231"/>
      <c r="CE67" s="1231"/>
      <c r="CF67" s="1231"/>
      <c r="CG67" s="1231"/>
      <c r="CH67" s="1231"/>
      <c r="CI67" s="1231"/>
      <c r="CJ67" s="1231"/>
      <c r="CK67" s="1231"/>
      <c r="CL67" s="1231"/>
      <c r="CM67" s="1231"/>
      <c r="CN67" s="1231"/>
      <c r="CO67" s="1231"/>
      <c r="CP67" s="1231"/>
      <c r="CQ67" s="1231"/>
      <c r="CR67" s="1231"/>
      <c r="CS67" s="1231"/>
      <c r="CT67" s="1231"/>
      <c r="CU67" s="1231"/>
      <c r="CV67" s="1231"/>
      <c r="CW67" s="1231"/>
      <c r="CX67" s="1231"/>
      <c r="CY67" s="1231"/>
      <c r="CZ67" s="1231"/>
      <c r="DA67" s="1231"/>
      <c r="DB67" s="1231"/>
      <c r="DC67" s="1232"/>
    </row>
    <row r="68" spans="2:107">
      <c r="B68" s="251"/>
      <c r="AN68" s="1230"/>
      <c r="AO68" s="1231"/>
      <c r="AP68" s="1231"/>
      <c r="AQ68" s="1231"/>
      <c r="AR68" s="1231"/>
      <c r="AS68" s="1231"/>
      <c r="AT68" s="1231"/>
      <c r="AU68" s="1231"/>
      <c r="AV68" s="1231"/>
      <c r="AW68" s="1231"/>
      <c r="AX68" s="1231"/>
      <c r="AY68" s="1231"/>
      <c r="AZ68" s="1231"/>
      <c r="BA68" s="1231"/>
      <c r="BB68" s="1231"/>
      <c r="BC68" s="1231"/>
      <c r="BD68" s="1231"/>
      <c r="BE68" s="1231"/>
      <c r="BF68" s="1231"/>
      <c r="BG68" s="1231"/>
      <c r="BH68" s="1231"/>
      <c r="BI68" s="1231"/>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1"/>
      <c r="CJ68" s="1231"/>
      <c r="CK68" s="1231"/>
      <c r="CL68" s="1231"/>
      <c r="CM68" s="1231"/>
      <c r="CN68" s="1231"/>
      <c r="CO68" s="1231"/>
      <c r="CP68" s="1231"/>
      <c r="CQ68" s="1231"/>
      <c r="CR68" s="1231"/>
      <c r="CS68" s="1231"/>
      <c r="CT68" s="1231"/>
      <c r="CU68" s="1231"/>
      <c r="CV68" s="1231"/>
      <c r="CW68" s="1231"/>
      <c r="CX68" s="1231"/>
      <c r="CY68" s="1231"/>
      <c r="CZ68" s="1231"/>
      <c r="DA68" s="1231"/>
      <c r="DB68" s="1231"/>
      <c r="DC68" s="1232"/>
    </row>
    <row r="69" spans="2:107">
      <c r="B69" s="251"/>
      <c r="AN69" s="1233"/>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5"/>
    </row>
    <row r="70" spans="2:107">
      <c r="B70" s="25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c r="B71" s="251"/>
      <c r="G71" s="371"/>
      <c r="I71" s="372"/>
      <c r="J71" s="369"/>
      <c r="K71" s="369"/>
      <c r="L71" s="370"/>
      <c r="M71" s="369"/>
      <c r="N71" s="370"/>
      <c r="AM71" s="371"/>
      <c r="AN71" s="247" t="s">
        <v>621</v>
      </c>
    </row>
    <row r="72" spans="2:107">
      <c r="B72" s="251"/>
      <c r="G72" s="1219"/>
      <c r="H72" s="1219"/>
      <c r="I72" s="1219"/>
      <c r="J72" s="1219"/>
      <c r="K72" s="357"/>
      <c r="L72" s="357"/>
      <c r="M72" s="358"/>
      <c r="N72" s="358"/>
      <c r="AN72" s="1237"/>
      <c r="AO72" s="1238"/>
      <c r="AP72" s="1238"/>
      <c r="AQ72" s="1238"/>
      <c r="AR72" s="1238"/>
      <c r="AS72" s="1238"/>
      <c r="AT72" s="1238"/>
      <c r="AU72" s="1238"/>
      <c r="AV72" s="1238"/>
      <c r="AW72" s="1238"/>
      <c r="AX72" s="1238"/>
      <c r="AY72" s="1238"/>
      <c r="AZ72" s="1238"/>
      <c r="BA72" s="1238"/>
      <c r="BB72" s="1238"/>
      <c r="BC72" s="1238"/>
      <c r="BD72" s="1238"/>
      <c r="BE72" s="1238"/>
      <c r="BF72" s="1238"/>
      <c r="BG72" s="1238"/>
      <c r="BH72" s="1238"/>
      <c r="BI72" s="1238"/>
      <c r="BJ72" s="1238"/>
      <c r="BK72" s="1238"/>
      <c r="BL72" s="1238"/>
      <c r="BM72" s="1238"/>
      <c r="BN72" s="1238"/>
      <c r="BO72" s="1239"/>
      <c r="BP72" s="1225" t="s">
        <v>539</v>
      </c>
      <c r="BQ72" s="1225"/>
      <c r="BR72" s="1225"/>
      <c r="BS72" s="1225"/>
      <c r="BT72" s="1225"/>
      <c r="BU72" s="1225"/>
      <c r="BV72" s="1225"/>
      <c r="BW72" s="1225"/>
      <c r="BX72" s="1225" t="s">
        <v>540</v>
      </c>
      <c r="BY72" s="1225"/>
      <c r="BZ72" s="1225"/>
      <c r="CA72" s="1225"/>
      <c r="CB72" s="1225"/>
      <c r="CC72" s="1225"/>
      <c r="CD72" s="1225"/>
      <c r="CE72" s="1225"/>
      <c r="CF72" s="1225" t="s">
        <v>541</v>
      </c>
      <c r="CG72" s="1225"/>
      <c r="CH72" s="1225"/>
      <c r="CI72" s="1225"/>
      <c r="CJ72" s="1225"/>
      <c r="CK72" s="1225"/>
      <c r="CL72" s="1225"/>
      <c r="CM72" s="1225"/>
      <c r="CN72" s="1225" t="s">
        <v>542</v>
      </c>
      <c r="CO72" s="1225"/>
      <c r="CP72" s="1225"/>
      <c r="CQ72" s="1225"/>
      <c r="CR72" s="1225"/>
      <c r="CS72" s="1225"/>
      <c r="CT72" s="1225"/>
      <c r="CU72" s="1225"/>
      <c r="CV72" s="1225" t="s">
        <v>543</v>
      </c>
      <c r="CW72" s="1225"/>
      <c r="CX72" s="1225"/>
      <c r="CY72" s="1225"/>
      <c r="CZ72" s="1225"/>
      <c r="DA72" s="1225"/>
      <c r="DB72" s="1225"/>
      <c r="DC72" s="1225"/>
    </row>
    <row r="73" spans="2:107">
      <c r="B73" s="251"/>
      <c r="G73" s="1236"/>
      <c r="H73" s="1236"/>
      <c r="I73" s="1236"/>
      <c r="J73" s="1236"/>
      <c r="K73" s="1220"/>
      <c r="L73" s="1220"/>
      <c r="M73" s="1220"/>
      <c r="N73" s="1220"/>
      <c r="AM73" s="356"/>
      <c r="AN73" s="1224" t="s">
        <v>622</v>
      </c>
      <c r="AO73" s="1224"/>
      <c r="AP73" s="1224"/>
      <c r="AQ73" s="1224"/>
      <c r="AR73" s="1224"/>
      <c r="AS73" s="1224"/>
      <c r="AT73" s="1224"/>
      <c r="AU73" s="1224"/>
      <c r="AV73" s="1224"/>
      <c r="AW73" s="1224"/>
      <c r="AX73" s="1224"/>
      <c r="AY73" s="1224"/>
      <c r="AZ73" s="1224"/>
      <c r="BA73" s="1224"/>
      <c r="BB73" s="1224" t="s">
        <v>623</v>
      </c>
      <c r="BC73" s="1224"/>
      <c r="BD73" s="1224"/>
      <c r="BE73" s="1224"/>
      <c r="BF73" s="1224"/>
      <c r="BG73" s="1224"/>
      <c r="BH73" s="1224"/>
      <c r="BI73" s="1224"/>
      <c r="BJ73" s="1224"/>
      <c r="BK73" s="1224"/>
      <c r="BL73" s="1224"/>
      <c r="BM73" s="1224"/>
      <c r="BN73" s="1224"/>
      <c r="BO73" s="1224"/>
      <c r="BP73" s="1221">
        <v>77.400000000000006</v>
      </c>
      <c r="BQ73" s="1221"/>
      <c r="BR73" s="1221"/>
      <c r="BS73" s="1221"/>
      <c r="BT73" s="1221"/>
      <c r="BU73" s="1221"/>
      <c r="BV73" s="1221"/>
      <c r="BW73" s="1221"/>
      <c r="BX73" s="1221">
        <v>120.9</v>
      </c>
      <c r="BY73" s="1221"/>
      <c r="BZ73" s="1221"/>
      <c r="CA73" s="1221"/>
      <c r="CB73" s="1221"/>
      <c r="CC73" s="1221"/>
      <c r="CD73" s="1221"/>
      <c r="CE73" s="1221"/>
      <c r="CF73" s="1221">
        <v>105.6</v>
      </c>
      <c r="CG73" s="1221"/>
      <c r="CH73" s="1221"/>
      <c r="CI73" s="1221"/>
      <c r="CJ73" s="1221"/>
      <c r="CK73" s="1221"/>
      <c r="CL73" s="1221"/>
      <c r="CM73" s="1221"/>
      <c r="CN73" s="1221">
        <v>100.7</v>
      </c>
      <c r="CO73" s="1221"/>
      <c r="CP73" s="1221"/>
      <c r="CQ73" s="1221"/>
      <c r="CR73" s="1221"/>
      <c r="CS73" s="1221"/>
      <c r="CT73" s="1221"/>
      <c r="CU73" s="1221"/>
      <c r="CV73" s="1221">
        <v>85.1</v>
      </c>
      <c r="CW73" s="1221"/>
      <c r="CX73" s="1221"/>
      <c r="CY73" s="1221"/>
      <c r="CZ73" s="1221"/>
      <c r="DA73" s="1221"/>
      <c r="DB73" s="1221"/>
      <c r="DC73" s="1221"/>
    </row>
    <row r="74" spans="2:107">
      <c r="B74" s="251"/>
      <c r="G74" s="1236"/>
      <c r="H74" s="1236"/>
      <c r="I74" s="1236"/>
      <c r="J74" s="1236"/>
      <c r="K74" s="1220"/>
      <c r="L74" s="1220"/>
      <c r="M74" s="1220"/>
      <c r="N74" s="1220"/>
      <c r="AM74" s="356"/>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1"/>
      <c r="BQ74" s="1221"/>
      <c r="BR74" s="1221"/>
      <c r="BS74" s="1221"/>
      <c r="BT74" s="1221"/>
      <c r="BU74" s="1221"/>
      <c r="BV74" s="1221"/>
      <c r="BW74" s="1221"/>
      <c r="BX74" s="1221"/>
      <c r="BY74" s="1221"/>
      <c r="BZ74" s="1221"/>
      <c r="CA74" s="1221"/>
      <c r="CB74" s="1221"/>
      <c r="CC74" s="1221"/>
      <c r="CD74" s="1221"/>
      <c r="CE74" s="1221"/>
      <c r="CF74" s="1221"/>
      <c r="CG74" s="1221"/>
      <c r="CH74" s="1221"/>
      <c r="CI74" s="1221"/>
      <c r="CJ74" s="1221"/>
      <c r="CK74" s="1221"/>
      <c r="CL74" s="1221"/>
      <c r="CM74" s="1221"/>
      <c r="CN74" s="1221"/>
      <c r="CO74" s="1221"/>
      <c r="CP74" s="1221"/>
      <c r="CQ74" s="1221"/>
      <c r="CR74" s="1221"/>
      <c r="CS74" s="1221"/>
      <c r="CT74" s="1221"/>
      <c r="CU74" s="1221"/>
      <c r="CV74" s="1221"/>
      <c r="CW74" s="1221"/>
      <c r="CX74" s="1221"/>
      <c r="CY74" s="1221"/>
      <c r="CZ74" s="1221"/>
      <c r="DA74" s="1221"/>
      <c r="DB74" s="1221"/>
      <c r="DC74" s="1221"/>
    </row>
    <row r="75" spans="2:107">
      <c r="B75" s="251"/>
      <c r="G75" s="1236"/>
      <c r="H75" s="1236"/>
      <c r="I75" s="1219"/>
      <c r="J75" s="1219"/>
      <c r="K75" s="1226"/>
      <c r="L75" s="1226"/>
      <c r="M75" s="1226"/>
      <c r="N75" s="1226"/>
      <c r="AM75" s="356"/>
      <c r="AN75" s="1224"/>
      <c r="AO75" s="1224"/>
      <c r="AP75" s="1224"/>
      <c r="AQ75" s="1224"/>
      <c r="AR75" s="1224"/>
      <c r="AS75" s="1224"/>
      <c r="AT75" s="1224"/>
      <c r="AU75" s="1224"/>
      <c r="AV75" s="1224"/>
      <c r="AW75" s="1224"/>
      <c r="AX75" s="1224"/>
      <c r="AY75" s="1224"/>
      <c r="AZ75" s="1224"/>
      <c r="BA75" s="1224"/>
      <c r="BB75" s="1224" t="s">
        <v>628</v>
      </c>
      <c r="BC75" s="1224"/>
      <c r="BD75" s="1224"/>
      <c r="BE75" s="1224"/>
      <c r="BF75" s="1224"/>
      <c r="BG75" s="1224"/>
      <c r="BH75" s="1224"/>
      <c r="BI75" s="1224"/>
      <c r="BJ75" s="1224"/>
      <c r="BK75" s="1224"/>
      <c r="BL75" s="1224"/>
      <c r="BM75" s="1224"/>
      <c r="BN75" s="1224"/>
      <c r="BO75" s="1224"/>
      <c r="BP75" s="1221">
        <v>11.6</v>
      </c>
      <c r="BQ75" s="1221"/>
      <c r="BR75" s="1221"/>
      <c r="BS75" s="1221"/>
      <c r="BT75" s="1221"/>
      <c r="BU75" s="1221"/>
      <c r="BV75" s="1221"/>
      <c r="BW75" s="1221"/>
      <c r="BX75" s="1221">
        <v>10.3</v>
      </c>
      <c r="BY75" s="1221"/>
      <c r="BZ75" s="1221"/>
      <c r="CA75" s="1221"/>
      <c r="CB75" s="1221"/>
      <c r="CC75" s="1221"/>
      <c r="CD75" s="1221"/>
      <c r="CE75" s="1221"/>
      <c r="CF75" s="1221">
        <v>9.4</v>
      </c>
      <c r="CG75" s="1221"/>
      <c r="CH75" s="1221"/>
      <c r="CI75" s="1221"/>
      <c r="CJ75" s="1221"/>
      <c r="CK75" s="1221"/>
      <c r="CL75" s="1221"/>
      <c r="CM75" s="1221"/>
      <c r="CN75" s="1221">
        <v>8.5</v>
      </c>
      <c r="CO75" s="1221"/>
      <c r="CP75" s="1221"/>
      <c r="CQ75" s="1221"/>
      <c r="CR75" s="1221"/>
      <c r="CS75" s="1221"/>
      <c r="CT75" s="1221"/>
      <c r="CU75" s="1221"/>
      <c r="CV75" s="1221">
        <v>8</v>
      </c>
      <c r="CW75" s="1221"/>
      <c r="CX75" s="1221"/>
      <c r="CY75" s="1221"/>
      <c r="CZ75" s="1221"/>
      <c r="DA75" s="1221"/>
      <c r="DB75" s="1221"/>
      <c r="DC75" s="1221"/>
    </row>
    <row r="76" spans="2:107">
      <c r="B76" s="251"/>
      <c r="G76" s="1236"/>
      <c r="H76" s="1236"/>
      <c r="I76" s="1219"/>
      <c r="J76" s="1219"/>
      <c r="K76" s="1226"/>
      <c r="L76" s="1226"/>
      <c r="M76" s="1226"/>
      <c r="N76" s="1226"/>
      <c r="AM76" s="356"/>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1"/>
      <c r="BQ76" s="1221"/>
      <c r="BR76" s="1221"/>
      <c r="BS76" s="1221"/>
      <c r="BT76" s="1221"/>
      <c r="BU76" s="1221"/>
      <c r="BV76" s="1221"/>
      <c r="BW76" s="1221"/>
      <c r="BX76" s="1221"/>
      <c r="BY76" s="1221"/>
      <c r="BZ76" s="1221"/>
      <c r="CA76" s="1221"/>
      <c r="CB76" s="1221"/>
      <c r="CC76" s="1221"/>
      <c r="CD76" s="1221"/>
      <c r="CE76" s="1221"/>
      <c r="CF76" s="1221"/>
      <c r="CG76" s="1221"/>
      <c r="CH76" s="1221"/>
      <c r="CI76" s="1221"/>
      <c r="CJ76" s="1221"/>
      <c r="CK76" s="1221"/>
      <c r="CL76" s="1221"/>
      <c r="CM76" s="1221"/>
      <c r="CN76" s="1221"/>
      <c r="CO76" s="1221"/>
      <c r="CP76" s="1221"/>
      <c r="CQ76" s="1221"/>
      <c r="CR76" s="1221"/>
      <c r="CS76" s="1221"/>
      <c r="CT76" s="1221"/>
      <c r="CU76" s="1221"/>
      <c r="CV76" s="1221"/>
      <c r="CW76" s="1221"/>
      <c r="CX76" s="1221"/>
      <c r="CY76" s="1221"/>
      <c r="CZ76" s="1221"/>
      <c r="DA76" s="1221"/>
      <c r="DB76" s="1221"/>
      <c r="DC76" s="1221"/>
    </row>
    <row r="77" spans="2:107">
      <c r="B77" s="251"/>
      <c r="G77" s="1219"/>
      <c r="H77" s="1219"/>
      <c r="I77" s="1219"/>
      <c r="J77" s="1219"/>
      <c r="K77" s="1220"/>
      <c r="L77" s="1220"/>
      <c r="M77" s="1220"/>
      <c r="N77" s="1220"/>
      <c r="AN77" s="1225" t="s">
        <v>625</v>
      </c>
      <c r="AO77" s="1225"/>
      <c r="AP77" s="1225"/>
      <c r="AQ77" s="1225"/>
      <c r="AR77" s="1225"/>
      <c r="AS77" s="1225"/>
      <c r="AT77" s="1225"/>
      <c r="AU77" s="1225"/>
      <c r="AV77" s="1225"/>
      <c r="AW77" s="1225"/>
      <c r="AX77" s="1225"/>
      <c r="AY77" s="1225"/>
      <c r="AZ77" s="1225"/>
      <c r="BA77" s="1225"/>
      <c r="BB77" s="1224" t="s">
        <v>623</v>
      </c>
      <c r="BC77" s="1224"/>
      <c r="BD77" s="1224"/>
      <c r="BE77" s="1224"/>
      <c r="BF77" s="1224"/>
      <c r="BG77" s="1224"/>
      <c r="BH77" s="1224"/>
      <c r="BI77" s="1224"/>
      <c r="BJ77" s="1224"/>
      <c r="BK77" s="1224"/>
      <c r="BL77" s="1224"/>
      <c r="BM77" s="1224"/>
      <c r="BN77" s="1224"/>
      <c r="BO77" s="1224"/>
      <c r="BP77" s="1221">
        <v>23.4</v>
      </c>
      <c r="BQ77" s="1221"/>
      <c r="BR77" s="1221"/>
      <c r="BS77" s="1221"/>
      <c r="BT77" s="1221"/>
      <c r="BU77" s="1221"/>
      <c r="BV77" s="1221"/>
      <c r="BW77" s="1221"/>
      <c r="BX77" s="1221">
        <v>7.6</v>
      </c>
      <c r="BY77" s="1221"/>
      <c r="BZ77" s="1221"/>
      <c r="CA77" s="1221"/>
      <c r="CB77" s="1221"/>
      <c r="CC77" s="1221"/>
      <c r="CD77" s="1221"/>
      <c r="CE77" s="1221"/>
      <c r="CF77" s="1221">
        <v>3</v>
      </c>
      <c r="CG77" s="1221"/>
      <c r="CH77" s="1221"/>
      <c r="CI77" s="1221"/>
      <c r="CJ77" s="1221"/>
      <c r="CK77" s="1221"/>
      <c r="CL77" s="1221"/>
      <c r="CM77" s="1221"/>
      <c r="CN77" s="1221">
        <v>3.4</v>
      </c>
      <c r="CO77" s="1221"/>
      <c r="CP77" s="1221"/>
      <c r="CQ77" s="1221"/>
      <c r="CR77" s="1221"/>
      <c r="CS77" s="1221"/>
      <c r="CT77" s="1221"/>
      <c r="CU77" s="1221"/>
      <c r="CV77" s="1221">
        <v>0</v>
      </c>
      <c r="CW77" s="1221"/>
      <c r="CX77" s="1221"/>
      <c r="CY77" s="1221"/>
      <c r="CZ77" s="1221"/>
      <c r="DA77" s="1221"/>
      <c r="DB77" s="1221"/>
      <c r="DC77" s="1221"/>
    </row>
    <row r="78" spans="2:107">
      <c r="B78" s="251"/>
      <c r="G78" s="1219"/>
      <c r="H78" s="1219"/>
      <c r="I78" s="1219"/>
      <c r="J78" s="1219"/>
      <c r="K78" s="1220"/>
      <c r="L78" s="1220"/>
      <c r="M78" s="1220"/>
      <c r="N78" s="1220"/>
      <c r="AN78" s="1225"/>
      <c r="AO78" s="1225"/>
      <c r="AP78" s="1225"/>
      <c r="AQ78" s="1225"/>
      <c r="AR78" s="1225"/>
      <c r="AS78" s="1225"/>
      <c r="AT78" s="1225"/>
      <c r="AU78" s="1225"/>
      <c r="AV78" s="1225"/>
      <c r="AW78" s="1225"/>
      <c r="AX78" s="1225"/>
      <c r="AY78" s="1225"/>
      <c r="AZ78" s="1225"/>
      <c r="BA78" s="1225"/>
      <c r="BB78" s="1224"/>
      <c r="BC78" s="1224"/>
      <c r="BD78" s="1224"/>
      <c r="BE78" s="1224"/>
      <c r="BF78" s="1224"/>
      <c r="BG78" s="1224"/>
      <c r="BH78" s="1224"/>
      <c r="BI78" s="1224"/>
      <c r="BJ78" s="1224"/>
      <c r="BK78" s="1224"/>
      <c r="BL78" s="1224"/>
      <c r="BM78" s="1224"/>
      <c r="BN78" s="1224"/>
      <c r="BO78" s="1224"/>
      <c r="BP78" s="1221"/>
      <c r="BQ78" s="1221"/>
      <c r="BR78" s="1221"/>
      <c r="BS78" s="1221"/>
      <c r="BT78" s="1221"/>
      <c r="BU78" s="1221"/>
      <c r="BV78" s="1221"/>
      <c r="BW78" s="1221"/>
      <c r="BX78" s="1221"/>
      <c r="BY78" s="1221"/>
      <c r="BZ78" s="1221"/>
      <c r="CA78" s="1221"/>
      <c r="CB78" s="1221"/>
      <c r="CC78" s="1221"/>
      <c r="CD78" s="1221"/>
      <c r="CE78" s="1221"/>
      <c r="CF78" s="1221"/>
      <c r="CG78" s="1221"/>
      <c r="CH78" s="1221"/>
      <c r="CI78" s="1221"/>
      <c r="CJ78" s="1221"/>
      <c r="CK78" s="1221"/>
      <c r="CL78" s="1221"/>
      <c r="CM78" s="1221"/>
      <c r="CN78" s="1221"/>
      <c r="CO78" s="1221"/>
      <c r="CP78" s="1221"/>
      <c r="CQ78" s="1221"/>
      <c r="CR78" s="1221"/>
      <c r="CS78" s="1221"/>
      <c r="CT78" s="1221"/>
      <c r="CU78" s="1221"/>
      <c r="CV78" s="1221"/>
      <c r="CW78" s="1221"/>
      <c r="CX78" s="1221"/>
      <c r="CY78" s="1221"/>
      <c r="CZ78" s="1221"/>
      <c r="DA78" s="1221"/>
      <c r="DB78" s="1221"/>
      <c r="DC78" s="1221"/>
    </row>
    <row r="79" spans="2:107">
      <c r="B79" s="251"/>
      <c r="G79" s="1219"/>
      <c r="H79" s="1219"/>
      <c r="I79" s="1222"/>
      <c r="J79" s="1222"/>
      <c r="K79" s="1223"/>
      <c r="L79" s="1223"/>
      <c r="M79" s="1223"/>
      <c r="N79" s="1223"/>
      <c r="AN79" s="1225"/>
      <c r="AO79" s="1225"/>
      <c r="AP79" s="1225"/>
      <c r="AQ79" s="1225"/>
      <c r="AR79" s="1225"/>
      <c r="AS79" s="1225"/>
      <c r="AT79" s="1225"/>
      <c r="AU79" s="1225"/>
      <c r="AV79" s="1225"/>
      <c r="AW79" s="1225"/>
      <c r="AX79" s="1225"/>
      <c r="AY79" s="1225"/>
      <c r="AZ79" s="1225"/>
      <c r="BA79" s="1225"/>
      <c r="BB79" s="1224" t="s">
        <v>628</v>
      </c>
      <c r="BC79" s="1224"/>
      <c r="BD79" s="1224"/>
      <c r="BE79" s="1224"/>
      <c r="BF79" s="1224"/>
      <c r="BG79" s="1224"/>
      <c r="BH79" s="1224"/>
      <c r="BI79" s="1224"/>
      <c r="BJ79" s="1224"/>
      <c r="BK79" s="1224"/>
      <c r="BL79" s="1224"/>
      <c r="BM79" s="1224"/>
      <c r="BN79" s="1224"/>
      <c r="BO79" s="1224"/>
      <c r="BP79" s="1221">
        <v>8.5</v>
      </c>
      <c r="BQ79" s="1221"/>
      <c r="BR79" s="1221"/>
      <c r="BS79" s="1221"/>
      <c r="BT79" s="1221"/>
      <c r="BU79" s="1221"/>
      <c r="BV79" s="1221"/>
      <c r="BW79" s="1221"/>
      <c r="BX79" s="1221">
        <v>8.6</v>
      </c>
      <c r="BY79" s="1221"/>
      <c r="BZ79" s="1221"/>
      <c r="CA79" s="1221"/>
      <c r="CB79" s="1221"/>
      <c r="CC79" s="1221"/>
      <c r="CD79" s="1221"/>
      <c r="CE79" s="1221"/>
      <c r="CF79" s="1221">
        <v>8.8000000000000007</v>
      </c>
      <c r="CG79" s="1221"/>
      <c r="CH79" s="1221"/>
      <c r="CI79" s="1221"/>
      <c r="CJ79" s="1221"/>
      <c r="CK79" s="1221"/>
      <c r="CL79" s="1221"/>
      <c r="CM79" s="1221"/>
      <c r="CN79" s="1221">
        <v>8.8000000000000007</v>
      </c>
      <c r="CO79" s="1221"/>
      <c r="CP79" s="1221"/>
      <c r="CQ79" s="1221"/>
      <c r="CR79" s="1221"/>
      <c r="CS79" s="1221"/>
      <c r="CT79" s="1221"/>
      <c r="CU79" s="1221"/>
      <c r="CV79" s="1221">
        <v>8.3000000000000007</v>
      </c>
      <c r="CW79" s="1221"/>
      <c r="CX79" s="1221"/>
      <c r="CY79" s="1221"/>
      <c r="CZ79" s="1221"/>
      <c r="DA79" s="1221"/>
      <c r="DB79" s="1221"/>
      <c r="DC79" s="1221"/>
    </row>
    <row r="80" spans="2:107">
      <c r="B80" s="251"/>
      <c r="G80" s="1219"/>
      <c r="H80" s="1219"/>
      <c r="I80" s="1222"/>
      <c r="J80" s="1222"/>
      <c r="K80" s="1223"/>
      <c r="L80" s="1223"/>
      <c r="M80" s="1223"/>
      <c r="N80" s="1223"/>
      <c r="AN80" s="1225"/>
      <c r="AO80" s="1225"/>
      <c r="AP80" s="1225"/>
      <c r="AQ80" s="1225"/>
      <c r="AR80" s="1225"/>
      <c r="AS80" s="1225"/>
      <c r="AT80" s="1225"/>
      <c r="AU80" s="1225"/>
      <c r="AV80" s="1225"/>
      <c r="AW80" s="1225"/>
      <c r="AX80" s="1225"/>
      <c r="AY80" s="1225"/>
      <c r="AZ80" s="1225"/>
      <c r="BA80" s="1225"/>
      <c r="BB80" s="1224"/>
      <c r="BC80" s="1224"/>
      <c r="BD80" s="1224"/>
      <c r="BE80" s="1224"/>
      <c r="BF80" s="1224"/>
      <c r="BG80" s="1224"/>
      <c r="BH80" s="1224"/>
      <c r="BI80" s="1224"/>
      <c r="BJ80" s="1224"/>
      <c r="BK80" s="1224"/>
      <c r="BL80" s="1224"/>
      <c r="BM80" s="1224"/>
      <c r="BN80" s="1224"/>
      <c r="BO80" s="1224"/>
      <c r="BP80" s="1221"/>
      <c r="BQ80" s="1221"/>
      <c r="BR80" s="1221"/>
      <c r="BS80" s="1221"/>
      <c r="BT80" s="1221"/>
      <c r="BU80" s="1221"/>
      <c r="BV80" s="1221"/>
      <c r="BW80" s="1221"/>
      <c r="BX80" s="1221"/>
      <c r="BY80" s="1221"/>
      <c r="BZ80" s="1221"/>
      <c r="CA80" s="1221"/>
      <c r="CB80" s="1221"/>
      <c r="CC80" s="1221"/>
      <c r="CD80" s="1221"/>
      <c r="CE80" s="1221"/>
      <c r="CF80" s="1221"/>
      <c r="CG80" s="1221"/>
      <c r="CH80" s="1221"/>
      <c r="CI80" s="1221"/>
      <c r="CJ80" s="1221"/>
      <c r="CK80" s="1221"/>
      <c r="CL80" s="1221"/>
      <c r="CM80" s="1221"/>
      <c r="CN80" s="1221"/>
      <c r="CO80" s="1221"/>
      <c r="CP80" s="1221"/>
      <c r="CQ80" s="1221"/>
      <c r="CR80" s="1221"/>
      <c r="CS80" s="1221"/>
      <c r="CT80" s="1221"/>
      <c r="CU80" s="1221"/>
      <c r="CV80" s="1221"/>
      <c r="CW80" s="1221"/>
      <c r="CX80" s="1221"/>
      <c r="CY80" s="1221"/>
      <c r="CZ80" s="1221"/>
      <c r="DA80" s="1221"/>
      <c r="DB80" s="1221"/>
      <c r="DC80" s="1221"/>
    </row>
    <row r="81" spans="2:109">
      <c r="B81" s="251"/>
    </row>
    <row r="82" spans="2:109" ht="17.25">
      <c r="B82" s="25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c r="DD84" s="247"/>
      <c r="DE84" s="247"/>
    </row>
    <row r="85" spans="2:109">
      <c r="DD85" s="247"/>
      <c r="DE85" s="247"/>
    </row>
  </sheetData>
  <sheetProtection algorithmName="SHA-512" hashValue="KFWha51l4/eymmpF8iuAdqmXIo1ihmQghHeN5wXpOLzUdG7V0b6utgNMhyUH6FCe4W7u11hN4+5L24p84rG7UQ==" saltValue="6yDQBdBzwRNxGsLWKLKta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M55" sqref="AM55"/>
    </sheetView>
  </sheetViews>
  <sheetFormatPr defaultColWidth="0" defaultRowHeight="13.5" customHeight="1" zeroHeight="1"/>
  <cols>
    <col min="1" max="34" width="2.5" style="246" customWidth="1"/>
    <col min="35" max="122" width="2.5" style="245" customWidth="1"/>
    <col min="123" max="16384" width="2.5" style="245" hidden="1"/>
  </cols>
  <sheetData>
    <row r="1" spans="1:34"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c r="S2" s="245"/>
      <c r="AH2" s="245"/>
    </row>
    <row r="3" spans="1:34">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row r="5" spans="1:34"/>
    <row r="6" spans="1:34"/>
    <row r="7" spans="1:34"/>
    <row r="8" spans="1:34"/>
    <row r="9" spans="1:34">
      <c r="AH9" s="245"/>
    </row>
    <row r="10" spans="1:34"/>
    <row r="11" spans="1:34"/>
    <row r="12" spans="1:34"/>
    <row r="13" spans="1:34"/>
    <row r="14" spans="1:34"/>
    <row r="15" spans="1:34"/>
    <row r="16" spans="1:34"/>
    <row r="17" spans="12:34">
      <c r="AH17" s="245"/>
    </row>
    <row r="18" spans="12:34"/>
    <row r="19" spans="12:34"/>
    <row r="20" spans="12:34">
      <c r="AH20" s="245"/>
    </row>
    <row r="21" spans="12:34">
      <c r="AH21" s="245"/>
    </row>
    <row r="22" spans="12:34"/>
    <row r="23" spans="12:34"/>
    <row r="24" spans="12:34">
      <c r="Q24" s="245"/>
    </row>
    <row r="25" spans="12:34"/>
    <row r="26" spans="12:34"/>
    <row r="27" spans="12:34"/>
    <row r="28" spans="12:34">
      <c r="O28" s="245"/>
      <c r="T28" s="245"/>
      <c r="AH28" s="245"/>
    </row>
    <row r="29" spans="12:34"/>
    <row r="30" spans="12:34"/>
    <row r="31" spans="12:34">
      <c r="Q31" s="245"/>
    </row>
    <row r="32" spans="12:34">
      <c r="L32" s="245"/>
    </row>
    <row r="33" spans="2:34">
      <c r="C33" s="245"/>
      <c r="E33" s="245"/>
      <c r="G33" s="245"/>
      <c r="I33" s="245"/>
      <c r="X33" s="245"/>
    </row>
    <row r="34" spans="2:34">
      <c r="B34" s="245"/>
      <c r="P34" s="245"/>
      <c r="R34" s="245"/>
      <c r="T34" s="245"/>
    </row>
    <row r="35" spans="2:34">
      <c r="D35" s="245"/>
      <c r="W35" s="245"/>
      <c r="AC35" s="245"/>
      <c r="AD35" s="245"/>
      <c r="AE35" s="245"/>
      <c r="AF35" s="245"/>
      <c r="AG35" s="245"/>
      <c r="AH35" s="245"/>
    </row>
    <row r="36" spans="2:34">
      <c r="H36" s="245"/>
      <c r="J36" s="245"/>
      <c r="K36" s="245"/>
      <c r="M36" s="245"/>
      <c r="Y36" s="245"/>
      <c r="Z36" s="245"/>
      <c r="AA36" s="245"/>
      <c r="AB36" s="245"/>
      <c r="AC36" s="245"/>
      <c r="AD36" s="245"/>
      <c r="AE36" s="245"/>
      <c r="AF36" s="245"/>
      <c r="AG36" s="245"/>
      <c r="AH36" s="245"/>
    </row>
    <row r="37" spans="2:34">
      <c r="AH37" s="245"/>
    </row>
    <row r="38" spans="2:34">
      <c r="AG38" s="245"/>
      <c r="AH38" s="245"/>
    </row>
    <row r="39" spans="2:34"/>
    <row r="40" spans="2:34">
      <c r="X40" s="245"/>
    </row>
    <row r="41" spans="2:34">
      <c r="R41" s="245"/>
    </row>
    <row r="42" spans="2:34">
      <c r="W42" s="245"/>
    </row>
    <row r="43" spans="2:34">
      <c r="Y43" s="245"/>
      <c r="Z43" s="245"/>
      <c r="AA43" s="245"/>
      <c r="AB43" s="245"/>
      <c r="AC43" s="245"/>
      <c r="AD43" s="245"/>
      <c r="AE43" s="245"/>
      <c r="AF43" s="245"/>
      <c r="AG43" s="245"/>
      <c r="AH43" s="245"/>
    </row>
    <row r="44" spans="2:34">
      <c r="AH44" s="245"/>
    </row>
    <row r="45" spans="2:34">
      <c r="X45" s="245"/>
    </row>
    <row r="46" spans="2:34"/>
    <row r="47" spans="2:34"/>
    <row r="48" spans="2:34">
      <c r="W48" s="245"/>
      <c r="Y48" s="245"/>
      <c r="Z48" s="245"/>
      <c r="AA48" s="245"/>
      <c r="AB48" s="245"/>
      <c r="AC48" s="245"/>
      <c r="AD48" s="245"/>
      <c r="AE48" s="245"/>
      <c r="AF48" s="245"/>
      <c r="AG48" s="245"/>
      <c r="AH48" s="245"/>
    </row>
    <row r="49" spans="28:34"/>
    <row r="50" spans="28:34">
      <c r="AE50" s="245"/>
      <c r="AF50" s="245"/>
      <c r="AG50" s="245"/>
      <c r="AH50" s="245"/>
    </row>
    <row r="51" spans="28:34">
      <c r="AC51" s="245"/>
      <c r="AD51" s="245"/>
      <c r="AE51" s="245"/>
      <c r="AF51" s="245"/>
      <c r="AG51" s="245"/>
      <c r="AH51" s="245"/>
    </row>
    <row r="52" spans="28:34"/>
    <row r="53" spans="28:34">
      <c r="AF53" s="245"/>
      <c r="AG53" s="245"/>
      <c r="AH53" s="245"/>
    </row>
    <row r="54" spans="28:34">
      <c r="AH54" s="245"/>
    </row>
    <row r="55" spans="28:34"/>
    <row r="56" spans="28:34">
      <c r="AB56" s="245"/>
      <c r="AC56" s="245"/>
      <c r="AD56" s="245"/>
      <c r="AE56" s="245"/>
      <c r="AF56" s="245"/>
      <c r="AG56" s="245"/>
      <c r="AH56" s="245"/>
    </row>
    <row r="57" spans="28:34">
      <c r="AH57" s="245"/>
    </row>
    <row r="58" spans="28:34">
      <c r="AH58" s="245"/>
    </row>
    <row r="59" spans="28:34"/>
    <row r="60" spans="28:34"/>
    <row r="61" spans="28:34"/>
    <row r="62" spans="28:34"/>
    <row r="63" spans="28:34">
      <c r="AH63" s="245"/>
    </row>
    <row r="64" spans="28:34">
      <c r="AG64" s="245"/>
      <c r="AH64" s="245"/>
    </row>
    <row r="65" spans="28:34"/>
    <row r="66" spans="28:34"/>
    <row r="67" spans="28:34"/>
    <row r="68" spans="28:34">
      <c r="AB68" s="245"/>
      <c r="AC68" s="245"/>
      <c r="AD68" s="245"/>
      <c r="AE68" s="245"/>
      <c r="AF68" s="245"/>
      <c r="AG68" s="245"/>
      <c r="AH68" s="245"/>
    </row>
    <row r="69" spans="28:34">
      <c r="AF69" s="245"/>
      <c r="AG69" s="245"/>
      <c r="AH69" s="245"/>
    </row>
    <row r="70" spans="28:34"/>
    <row r="71" spans="28:34"/>
    <row r="72" spans="28:34"/>
    <row r="73" spans="28:34"/>
    <row r="74" spans="28:34"/>
    <row r="75" spans="28:34">
      <c r="AH75" s="245"/>
    </row>
    <row r="76" spans="28:34">
      <c r="AF76" s="245"/>
      <c r="AG76" s="245"/>
      <c r="AH76" s="245"/>
    </row>
    <row r="77" spans="28:34">
      <c r="AG77" s="245"/>
      <c r="AH77" s="245"/>
    </row>
    <row r="78" spans="28:34"/>
    <row r="79" spans="28:34"/>
    <row r="80" spans="28:34"/>
    <row r="81" spans="25:34"/>
    <row r="82" spans="25:34">
      <c r="Y82" s="245"/>
    </row>
    <row r="83" spans="25:34">
      <c r="Y83" s="245"/>
      <c r="Z83" s="245"/>
      <c r="AA83" s="245"/>
      <c r="AB83" s="245"/>
      <c r="AC83" s="245"/>
      <c r="AD83" s="245"/>
      <c r="AE83" s="245"/>
      <c r="AF83" s="245"/>
      <c r="AG83" s="245"/>
      <c r="AH83" s="245"/>
    </row>
    <row r="84" spans="25:34"/>
    <row r="85" spans="25:34"/>
    <row r="86" spans="25:34"/>
    <row r="87" spans="25:34"/>
    <row r="88" spans="25:34">
      <c r="AH88" s="245"/>
    </row>
    <row r="89" spans="25:34"/>
    <row r="90" spans="25:34"/>
    <row r="91" spans="25:34"/>
    <row r="92" spans="25:34" ht="13.5" customHeight="1"/>
    <row r="93" spans="25:34" ht="13.5" customHeight="1"/>
    <row r="94" spans="25:34" ht="13.5" customHeight="1">
      <c r="AF94" s="245"/>
      <c r="AG94" s="245"/>
      <c r="AH94" s="245"/>
    </row>
    <row r="95" spans="25:34" ht="13.5" customHeight="1">
      <c r="AH95" s="245"/>
    </row>
    <row r="96" spans="25:34" ht="13.5" customHeight="1"/>
    <row r="97" spans="33:34" ht="13.5" customHeight="1"/>
    <row r="98" spans="33:34" ht="13.5" customHeight="1"/>
    <row r="99" spans="33:34" ht="13.5" customHeight="1"/>
    <row r="100" spans="33:34" ht="13.5" customHeight="1"/>
    <row r="101" spans="33:34" ht="13.5" customHeight="1">
      <c r="AH101" s="245"/>
    </row>
    <row r="102" spans="33:34" ht="13.5" customHeight="1"/>
    <row r="103" spans="33:34" ht="13.5" customHeight="1"/>
    <row r="104" spans="33:34" ht="13.5" customHeight="1">
      <c r="AG104" s="245"/>
      <c r="AH104" s="24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5"/>
    </row>
    <row r="117" spans="34:122" ht="13.5" customHeight="1"/>
    <row r="118" spans="34:122" ht="13.5" customHeight="1"/>
    <row r="119" spans="34:122" ht="13.5" customHeight="1"/>
    <row r="120" spans="34:122" ht="13.5" customHeight="1">
      <c r="AH120" s="245"/>
    </row>
    <row r="121" spans="34:122" ht="13.5" customHeight="1">
      <c r="AH121" s="245"/>
    </row>
    <row r="122" spans="34:122" ht="13.5" customHeight="1"/>
    <row r="123" spans="34:122" ht="13.5" customHeight="1"/>
    <row r="124" spans="34:122" ht="13.5" customHeight="1"/>
    <row r="125" spans="34:122" ht="13.5" customHeight="1">
      <c r="DR125" s="245" t="s">
        <v>486</v>
      </c>
    </row>
  </sheetData>
  <sheetProtection algorithmName="SHA-512" hashValue="bA/hwtjRvhxjpOy9x9fPEak741aL1ozFqqVh06nsahQzAzIbQTXsDJr+2sgN8Ts839VAqDOFrwfUOzxLb4O6jg==" saltValue="WedmHT7l2eGbEEVMOaug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M55" sqref="AM55"/>
    </sheetView>
  </sheetViews>
  <sheetFormatPr defaultColWidth="0" defaultRowHeight="13.5" customHeight="1" zeroHeight="1"/>
  <cols>
    <col min="1" max="34" width="2.5" style="246" customWidth="1"/>
    <col min="35" max="122" width="2.5" style="245" customWidth="1"/>
    <col min="123" max="16384" width="2.5" style="245" hidden="1"/>
  </cols>
  <sheetData>
    <row r="1" spans="2:34" ht="13.5" customHeight="1">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c r="S2" s="245"/>
      <c r="AH2" s="245"/>
    </row>
    <row r="3" spans="2:34">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row r="5" spans="2:34"/>
    <row r="6" spans="2:34"/>
    <row r="7" spans="2:34"/>
    <row r="8" spans="2:34"/>
    <row r="9" spans="2:34">
      <c r="AH9" s="245"/>
    </row>
    <row r="10" spans="2:34"/>
    <row r="11" spans="2:34"/>
    <row r="12" spans="2:34"/>
    <row r="13" spans="2:34"/>
    <row r="14" spans="2:34"/>
    <row r="15" spans="2:34"/>
    <row r="16" spans="2:34"/>
    <row r="17" spans="12:34">
      <c r="AH17" s="245"/>
    </row>
    <row r="18" spans="12:34"/>
    <row r="19" spans="12:34"/>
    <row r="20" spans="12:34">
      <c r="AH20" s="245"/>
    </row>
    <row r="21" spans="12:34">
      <c r="AH21" s="245"/>
    </row>
    <row r="22" spans="12:34"/>
    <row r="23" spans="12:34"/>
    <row r="24" spans="12:34">
      <c r="Q24" s="245"/>
    </row>
    <row r="25" spans="12:34"/>
    <row r="26" spans="12:34"/>
    <row r="27" spans="12:34"/>
    <row r="28" spans="12:34">
      <c r="O28" s="245"/>
      <c r="T28" s="245"/>
      <c r="AH28" s="245"/>
    </row>
    <row r="29" spans="12:34"/>
    <row r="30" spans="12:34"/>
    <row r="31" spans="12:34">
      <c r="Q31" s="245"/>
    </row>
    <row r="32" spans="12:34">
      <c r="L32" s="245"/>
    </row>
    <row r="33" spans="2:34">
      <c r="C33" s="245"/>
      <c r="E33" s="245"/>
      <c r="G33" s="245"/>
      <c r="I33" s="245"/>
      <c r="X33" s="245"/>
    </row>
    <row r="34" spans="2:34">
      <c r="B34" s="245"/>
      <c r="P34" s="245"/>
      <c r="R34" s="245"/>
      <c r="T34" s="245"/>
    </row>
    <row r="35" spans="2:34">
      <c r="D35" s="245"/>
      <c r="W35" s="245"/>
      <c r="AC35" s="245"/>
      <c r="AD35" s="245"/>
      <c r="AE35" s="245"/>
      <c r="AF35" s="245"/>
      <c r="AG35" s="245"/>
      <c r="AH35" s="245"/>
    </row>
    <row r="36" spans="2:34">
      <c r="H36" s="245"/>
      <c r="J36" s="245"/>
      <c r="K36" s="245"/>
      <c r="M36" s="245"/>
      <c r="Y36" s="245"/>
      <c r="Z36" s="245"/>
      <c r="AA36" s="245"/>
      <c r="AB36" s="245"/>
      <c r="AC36" s="245"/>
      <c r="AD36" s="245"/>
      <c r="AE36" s="245"/>
      <c r="AF36" s="245"/>
      <c r="AG36" s="245"/>
      <c r="AH36" s="245"/>
    </row>
    <row r="37" spans="2:34">
      <c r="AH37" s="245"/>
    </row>
    <row r="38" spans="2:34">
      <c r="AG38" s="245"/>
      <c r="AH38" s="245"/>
    </row>
    <row r="39" spans="2:34"/>
    <row r="40" spans="2:34">
      <c r="X40" s="245"/>
    </row>
    <row r="41" spans="2:34">
      <c r="R41" s="245"/>
    </row>
    <row r="42" spans="2:34">
      <c r="W42" s="245"/>
    </row>
    <row r="43" spans="2:34">
      <c r="Y43" s="245"/>
      <c r="Z43" s="245"/>
      <c r="AA43" s="245"/>
      <c r="AB43" s="245"/>
      <c r="AC43" s="245"/>
      <c r="AD43" s="245"/>
      <c r="AE43" s="245"/>
      <c r="AF43" s="245"/>
      <c r="AG43" s="245"/>
      <c r="AH43" s="245"/>
    </row>
    <row r="44" spans="2:34">
      <c r="AH44" s="245"/>
    </row>
    <row r="45" spans="2:34">
      <c r="X45" s="245"/>
    </row>
    <row r="46" spans="2:34"/>
    <row r="47" spans="2:34"/>
    <row r="48" spans="2:34">
      <c r="W48" s="245"/>
      <c r="Y48" s="245"/>
      <c r="Z48" s="245"/>
      <c r="AA48" s="245"/>
      <c r="AB48" s="245"/>
      <c r="AC48" s="245"/>
      <c r="AD48" s="245"/>
      <c r="AE48" s="245"/>
      <c r="AF48" s="245"/>
      <c r="AG48" s="245"/>
      <c r="AH48" s="245"/>
    </row>
    <row r="49" spans="28:34"/>
    <row r="50" spans="28:34">
      <c r="AE50" s="245"/>
      <c r="AF50" s="245"/>
      <c r="AG50" s="245"/>
      <c r="AH50" s="245"/>
    </row>
    <row r="51" spans="28:34">
      <c r="AC51" s="245"/>
      <c r="AD51" s="245"/>
      <c r="AE51" s="245"/>
      <c r="AF51" s="245"/>
      <c r="AG51" s="245"/>
      <c r="AH51" s="245"/>
    </row>
    <row r="52" spans="28:34"/>
    <row r="53" spans="28:34">
      <c r="AF53" s="245"/>
      <c r="AG53" s="245"/>
      <c r="AH53" s="245"/>
    </row>
    <row r="54" spans="28:34">
      <c r="AH54" s="245"/>
    </row>
    <row r="55" spans="28:34"/>
    <row r="56" spans="28:34">
      <c r="AB56" s="245"/>
      <c r="AC56" s="245"/>
      <c r="AD56" s="245"/>
      <c r="AE56" s="245"/>
      <c r="AF56" s="245"/>
      <c r="AG56" s="245"/>
      <c r="AH56" s="245"/>
    </row>
    <row r="57" spans="28:34">
      <c r="AH57" s="245"/>
    </row>
    <row r="58" spans="28:34">
      <c r="AH58" s="245"/>
    </row>
    <row r="59" spans="28:34">
      <c r="AG59" s="245"/>
      <c r="AH59" s="245"/>
    </row>
    <row r="60" spans="28:34"/>
    <row r="61" spans="28:34"/>
    <row r="62" spans="28:34"/>
    <row r="63" spans="28:34">
      <c r="AH63" s="245"/>
    </row>
    <row r="64" spans="28:34">
      <c r="AG64" s="245"/>
      <c r="AH64" s="245"/>
    </row>
    <row r="65" spans="28:34"/>
    <row r="66" spans="28:34"/>
    <row r="67" spans="28:34"/>
    <row r="68" spans="28:34">
      <c r="AB68" s="245"/>
      <c r="AC68" s="245"/>
      <c r="AD68" s="245"/>
      <c r="AE68" s="245"/>
      <c r="AF68" s="245"/>
      <c r="AG68" s="245"/>
      <c r="AH68" s="245"/>
    </row>
    <row r="69" spans="28:34">
      <c r="AF69" s="245"/>
      <c r="AG69" s="245"/>
      <c r="AH69" s="245"/>
    </row>
    <row r="70" spans="28:34"/>
    <row r="71" spans="28:34"/>
    <row r="72" spans="28:34"/>
    <row r="73" spans="28:34"/>
    <row r="74" spans="28:34"/>
    <row r="75" spans="28:34">
      <c r="AH75" s="245"/>
    </row>
    <row r="76" spans="28:34">
      <c r="AF76" s="245"/>
      <c r="AG76" s="245"/>
      <c r="AH76" s="245"/>
    </row>
    <row r="77" spans="28:34">
      <c r="AG77" s="245"/>
      <c r="AH77" s="245"/>
    </row>
    <row r="78" spans="28:34"/>
    <row r="79" spans="28:34"/>
    <row r="80" spans="28:34"/>
    <row r="81" spans="25:34"/>
    <row r="82" spans="25:34">
      <c r="Y82" s="245"/>
    </row>
    <row r="83" spans="25:34">
      <c r="Y83" s="245"/>
      <c r="Z83" s="245"/>
      <c r="AA83" s="245"/>
      <c r="AB83" s="245"/>
      <c r="AC83" s="245"/>
      <c r="AD83" s="245"/>
      <c r="AE83" s="245"/>
      <c r="AF83" s="245"/>
      <c r="AG83" s="245"/>
      <c r="AH83" s="245"/>
    </row>
    <row r="84" spans="25:34"/>
    <row r="85" spans="25:34"/>
    <row r="86" spans="25:34"/>
    <row r="87" spans="25:34"/>
    <row r="88" spans="25:34">
      <c r="AH88" s="245"/>
    </row>
    <row r="89" spans="25:34"/>
    <row r="90" spans="25:34"/>
    <row r="91" spans="25:34"/>
    <row r="92" spans="25:34" ht="13.5" customHeight="1"/>
    <row r="93" spans="25:34" ht="13.5" customHeight="1"/>
    <row r="94" spans="25:34" ht="13.5" customHeight="1">
      <c r="AF94" s="245"/>
      <c r="AG94" s="245"/>
      <c r="AH94" s="245"/>
    </row>
    <row r="95" spans="25:34" ht="13.5" customHeight="1">
      <c r="AH95" s="245"/>
    </row>
    <row r="96" spans="25:34" ht="13.5" customHeight="1"/>
    <row r="97" spans="33:34" ht="13.5" customHeight="1"/>
    <row r="98" spans="33:34" ht="13.5" customHeight="1"/>
    <row r="99" spans="33:34" ht="13.5" customHeight="1"/>
    <row r="100" spans="33:34" ht="13.5" customHeight="1"/>
    <row r="101" spans="33:34" ht="13.5" customHeight="1">
      <c r="AH101" s="245"/>
    </row>
    <row r="102" spans="33:34" ht="13.5" customHeight="1"/>
    <row r="103" spans="33:34" ht="13.5" customHeight="1"/>
    <row r="104" spans="33:34" ht="13.5" customHeight="1">
      <c r="AG104" s="245"/>
      <c r="AH104" s="24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5"/>
    </row>
    <row r="117" spans="34:122" ht="13.5" customHeight="1"/>
    <row r="118" spans="34:122" ht="13.5" customHeight="1"/>
    <row r="119" spans="34:122" ht="13.5" customHeight="1"/>
    <row r="120" spans="34:122" ht="13.5" customHeight="1">
      <c r="AH120" s="245"/>
    </row>
    <row r="121" spans="34:122" ht="13.5" customHeight="1">
      <c r="AH121" s="245"/>
    </row>
    <row r="122" spans="34:122" ht="13.5" customHeight="1"/>
    <row r="123" spans="34:122" ht="13.5" customHeight="1"/>
    <row r="124" spans="34:122" ht="13.5" customHeight="1"/>
    <row r="125" spans="34:122" ht="13.5" customHeight="1">
      <c r="DR125" s="245" t="s">
        <v>486</v>
      </c>
    </row>
  </sheetData>
  <sheetProtection algorithmName="SHA-512" hashValue="tmQbK/Oc9gn9QbqaWR7Hcj54LLfkyw9kR+sZg0z7hl+u2ekxa4h0I9RRjVqXRWpcD/LmA2hl+IY40wIZB8AVJA==" saltValue="fPxB3s6cj8C2alm5BU/N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536</v>
      </c>
      <c r="G2" s="146"/>
      <c r="H2" s="147"/>
    </row>
    <row r="3" spans="1:8">
      <c r="A3" s="143" t="s">
        <v>529</v>
      </c>
      <c r="B3" s="148"/>
      <c r="C3" s="149"/>
      <c r="D3" s="150">
        <v>85831</v>
      </c>
      <c r="E3" s="151"/>
      <c r="F3" s="152">
        <v>116162</v>
      </c>
      <c r="G3" s="153"/>
      <c r="H3" s="154"/>
    </row>
    <row r="4" spans="1:8">
      <c r="A4" s="155"/>
      <c r="B4" s="156"/>
      <c r="C4" s="157"/>
      <c r="D4" s="158">
        <v>24816</v>
      </c>
      <c r="E4" s="159"/>
      <c r="F4" s="160">
        <v>61562</v>
      </c>
      <c r="G4" s="161"/>
      <c r="H4" s="162"/>
    </row>
    <row r="5" spans="1:8">
      <c r="A5" s="143" t="s">
        <v>531</v>
      </c>
      <c r="B5" s="148"/>
      <c r="C5" s="149"/>
      <c r="D5" s="150">
        <v>71907</v>
      </c>
      <c r="E5" s="151"/>
      <c r="F5" s="152">
        <v>121449</v>
      </c>
      <c r="G5" s="153"/>
      <c r="H5" s="154"/>
    </row>
    <row r="6" spans="1:8">
      <c r="A6" s="155"/>
      <c r="B6" s="156"/>
      <c r="C6" s="157"/>
      <c r="D6" s="158">
        <v>46917</v>
      </c>
      <c r="E6" s="159"/>
      <c r="F6" s="160">
        <v>62922</v>
      </c>
      <c r="G6" s="161"/>
      <c r="H6" s="162"/>
    </row>
    <row r="7" spans="1:8">
      <c r="A7" s="143" t="s">
        <v>532</v>
      </c>
      <c r="B7" s="148"/>
      <c r="C7" s="149"/>
      <c r="D7" s="150">
        <v>215638</v>
      </c>
      <c r="E7" s="151"/>
      <c r="F7" s="152">
        <v>145139</v>
      </c>
      <c r="G7" s="153"/>
      <c r="H7" s="154"/>
    </row>
    <row r="8" spans="1:8">
      <c r="A8" s="155"/>
      <c r="B8" s="156"/>
      <c r="C8" s="157"/>
      <c r="D8" s="158">
        <v>203202</v>
      </c>
      <c r="E8" s="159"/>
      <c r="F8" s="160">
        <v>83762</v>
      </c>
      <c r="G8" s="161"/>
      <c r="H8" s="162"/>
    </row>
    <row r="9" spans="1:8">
      <c r="A9" s="143" t="s">
        <v>533</v>
      </c>
      <c r="B9" s="148"/>
      <c r="C9" s="149"/>
      <c r="D9" s="150">
        <v>78019</v>
      </c>
      <c r="E9" s="151"/>
      <c r="F9" s="152">
        <v>125391</v>
      </c>
      <c r="G9" s="153"/>
      <c r="H9" s="154"/>
    </row>
    <row r="10" spans="1:8">
      <c r="A10" s="155"/>
      <c r="B10" s="156"/>
      <c r="C10" s="157"/>
      <c r="D10" s="158">
        <v>47098</v>
      </c>
      <c r="E10" s="159"/>
      <c r="F10" s="160">
        <v>68516</v>
      </c>
      <c r="G10" s="161"/>
      <c r="H10" s="162"/>
    </row>
    <row r="11" spans="1:8">
      <c r="A11" s="143" t="s">
        <v>534</v>
      </c>
      <c r="B11" s="148"/>
      <c r="C11" s="149"/>
      <c r="D11" s="150">
        <v>64073</v>
      </c>
      <c r="E11" s="151"/>
      <c r="F11" s="152">
        <v>138402</v>
      </c>
      <c r="G11" s="153"/>
      <c r="H11" s="154"/>
    </row>
    <row r="12" spans="1:8">
      <c r="A12" s="155"/>
      <c r="B12" s="156"/>
      <c r="C12" s="163"/>
      <c r="D12" s="158">
        <v>21740</v>
      </c>
      <c r="E12" s="159"/>
      <c r="F12" s="160">
        <v>70652</v>
      </c>
      <c r="G12" s="161"/>
      <c r="H12" s="162"/>
    </row>
    <row r="13" spans="1:8">
      <c r="A13" s="143"/>
      <c r="B13" s="148"/>
      <c r="C13" s="149"/>
      <c r="D13" s="150">
        <v>103094</v>
      </c>
      <c r="E13" s="151"/>
      <c r="F13" s="152">
        <v>129309</v>
      </c>
      <c r="G13" s="164"/>
      <c r="H13" s="154"/>
    </row>
    <row r="14" spans="1:8">
      <c r="A14" s="155"/>
      <c r="B14" s="156"/>
      <c r="C14" s="157"/>
      <c r="D14" s="158">
        <v>68755</v>
      </c>
      <c r="E14" s="159"/>
      <c r="F14" s="160">
        <v>69483</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4.3899999999999997</v>
      </c>
      <c r="C19" s="165">
        <f>ROUND(VALUE(SUBSTITUTE(実質収支比率等に係る経年分析!G$48,"▲","-")),2)</f>
        <v>5.79</v>
      </c>
      <c r="D19" s="165">
        <f>ROUND(VALUE(SUBSTITUTE(実質収支比率等に係る経年分析!H$48,"▲","-")),2)</f>
        <v>2.35</v>
      </c>
      <c r="E19" s="165">
        <f>ROUND(VALUE(SUBSTITUTE(実質収支比率等に係る経年分析!I$48,"▲","-")),2)</f>
        <v>4.41</v>
      </c>
      <c r="F19" s="165">
        <f>ROUND(VALUE(SUBSTITUTE(実質収支比率等に係る経年分析!J$48,"▲","-")),2)</f>
        <v>7.83</v>
      </c>
    </row>
    <row r="20" spans="1:11">
      <c r="A20" s="165" t="s">
        <v>55</v>
      </c>
      <c r="B20" s="165">
        <f>ROUND(VALUE(SUBSTITUTE(実質収支比率等に係る経年分析!F$47,"▲","-")),2)</f>
        <v>26.7</v>
      </c>
      <c r="C20" s="165">
        <f>ROUND(VALUE(SUBSTITUTE(実質収支比率等に係る経年分析!G$47,"▲","-")),2)</f>
        <v>29.06</v>
      </c>
      <c r="D20" s="165">
        <f>ROUND(VALUE(SUBSTITUTE(実質収支比率等に係る経年分析!H$47,"▲","-")),2)</f>
        <v>28.25</v>
      </c>
      <c r="E20" s="165">
        <f>ROUND(VALUE(SUBSTITUTE(実質収支比率等に係る経年分析!I$47,"▲","-")),2)</f>
        <v>27.89</v>
      </c>
      <c r="F20" s="165">
        <f>ROUND(VALUE(SUBSTITUTE(実質収支比率等に係る経年分析!J$47,"▲","-")),2)</f>
        <v>28.87</v>
      </c>
    </row>
    <row r="21" spans="1:11">
      <c r="A21" s="165" t="s">
        <v>56</v>
      </c>
      <c r="B21" s="165">
        <f>IF(ISNUMBER(VALUE(SUBSTITUTE(実質収支比率等に係る経年分析!F$49,"▲","-"))),ROUND(VALUE(SUBSTITUTE(実質収支比率等に係る経年分析!F$49,"▲","-")),2),NA())</f>
        <v>-5.45</v>
      </c>
      <c r="C21" s="165">
        <f>IF(ISNUMBER(VALUE(SUBSTITUTE(実質収支比率等に係る経年分析!G$49,"▲","-"))),ROUND(VALUE(SUBSTITUTE(実質収支比率等に係る経年分析!G$49,"▲","-")),2),NA())</f>
        <v>1.18</v>
      </c>
      <c r="D21" s="165">
        <f>IF(ISNUMBER(VALUE(SUBSTITUTE(実質収支比率等に係る経年分析!H$49,"▲","-"))),ROUND(VALUE(SUBSTITUTE(実質収支比率等に係る経年分析!H$49,"▲","-")),2),NA())</f>
        <v>-7.55</v>
      </c>
      <c r="E21" s="165">
        <f>IF(ISNUMBER(VALUE(SUBSTITUTE(実質収支比率等に係る経年分析!I$49,"▲","-"))),ROUND(VALUE(SUBSTITUTE(実質収支比率等に係る経年分析!I$49,"▲","-")),2),NA())</f>
        <v>1.91</v>
      </c>
      <c r="F21" s="165">
        <f>IF(ISNUMBER(VALUE(SUBSTITUTE(実質収支比率等に係る経年分析!J$49,"▲","-"))),ROUND(VALUE(SUBSTITUTE(実質収支比率等に係る経年分析!J$49,"▲","-")),2),NA())</f>
        <v>3.64</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c r="A30" s="166" t="str">
        <f>IF(連結実質赤字比率に係る赤字・黒字の構成分析!C$40="",NA(),連結実質赤字比率に係る赤字・黒字の構成分析!C$40)</f>
        <v>小竹町公共下水道事業特別会計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c r="A31" s="166" t="str">
        <f>IF(連結実質赤字比率に係る赤字・黒字の構成分析!C$39="",NA(),連結実質赤字比率に係る赤字・黒字の構成分析!C$39)</f>
        <v>小竹町農業集落排水事業特別会計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c r="A32" s="166" t="str">
        <f>IF(連結実質赤字比率に係る赤字・黒字の構成分析!C$38="",NA(),連結実質赤字比率に係る赤字・黒字の構成分析!C$38)</f>
        <v>小竹町後期高齢者医療特別会計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c r="A33" s="166" t="str">
        <f>IF(連結実質赤字比率に係る赤字・黒字の構成分析!C$37="",NA(),連結実質赤字比率に係る赤字・黒字の構成分析!C$37)</f>
        <v>小竹町水道事業特別会計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5.0199999999999996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4.47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4.03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4.4000000000000004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3.69</v>
      </c>
    </row>
    <row r="34" spans="1:16">
      <c r="A34" s="166" t="str">
        <f>IF(連結実質赤字比率に係る赤字・黒字の構成分析!C$36="",NA(),連結実質赤字比率に係る赤字・黒字の構成分析!C$36)</f>
        <v>小竹町国民健康保険特別会計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1.61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0.89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2.79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4.58</v>
      </c>
    </row>
    <row r="35" spans="1:16">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4.3899999999999997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5.79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2.35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4.41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7.82</v>
      </c>
    </row>
    <row r="36" spans="1:16">
      <c r="A36" s="166" t="str">
        <f>IF(連結実質赤字比率に係る赤字・黒字の構成分析!C$34="",NA(),連結実質赤字比率に係る赤字・黒字の構成分析!C$34)</f>
        <v>小竹町立病院事業特別会計</v>
      </c>
      <c r="B36" s="166">
        <f>IF(ROUND(VALUE(SUBSTITUTE(連結実質赤字比率に係る赤字・黒字の構成分析!F$34,"▲", "-")), 2) &lt; 0, ABS(ROUND(VALUE(SUBSTITUTE(連結実質赤字比率に係る赤字・黒字の構成分析!F$34,"▲", "-")), 2)), NA())</f>
        <v>6.02</v>
      </c>
      <c r="C36" s="166" t="e">
        <f>IF(ROUND(VALUE(SUBSTITUTE(連結実質赤字比率に係る赤字・黒字の構成分析!F$34,"▲", "-")), 2) &gt;= 0, ABS(ROUND(VALUE(SUBSTITUTE(連結実質赤字比率に係る赤字・黒字の構成分析!F$34,"▲", "-")), 2)), NA())</f>
        <v>#N/A</v>
      </c>
      <c r="D36" s="166">
        <f>IF(ROUND(VALUE(SUBSTITUTE(連結実質赤字比率に係る赤字・黒字の構成分析!G$34,"▲", "-")), 2) &lt; 0, ABS(ROUND(VALUE(SUBSTITUTE(連結実質赤字比率に係る赤字・黒字の構成分析!G$34,"▲", "-")), 2)), NA())</f>
        <v>5.5</v>
      </c>
      <c r="E36" s="166" t="e">
        <f>IF(ROUND(VALUE(SUBSTITUTE(連結実質赤字比率に係る赤字・黒字の構成分析!G$34,"▲", "-")), 2) &gt;= 0, ABS(ROUND(VALUE(SUBSTITUTE(連結実質赤字比率に係る赤字・黒字の構成分析!G$34,"▲", "-")), 2)), NA())</f>
        <v>#N/A</v>
      </c>
      <c r="F36" s="166">
        <f>IF(ROUND(VALUE(SUBSTITUTE(連結実質赤字比率に係る赤字・黒字の構成分析!H$34,"▲", "-")), 2) &lt; 0, ABS(ROUND(VALUE(SUBSTITUTE(連結実質赤字比率に係る赤字・黒字の構成分析!H$34,"▲", "-")), 2)), NA())</f>
        <v>2.99</v>
      </c>
      <c r="G36" s="166" t="e">
        <f>IF(ROUND(VALUE(SUBSTITUTE(連結実質赤字比率に係る赤字・黒字の構成分析!H$34,"▲", "-")), 2) &gt;= 0, ABS(ROUND(VALUE(SUBSTITUTE(連結実質赤字比率に係る赤字・黒字の構成分析!H$34,"▲", "-")), 2)), NA())</f>
        <v>#N/A</v>
      </c>
      <c r="H36" s="166">
        <f>IF(ROUND(VALUE(SUBSTITUTE(連結実質赤字比率に係る赤字・黒字の構成分析!I$34,"▲", "-")), 2) &lt; 0, ABS(ROUND(VALUE(SUBSTITUTE(連結実質赤字比率に係る赤字・黒字の構成分析!I$34,"▲", "-")), 2)), NA())</f>
        <v>3.57</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2.08</v>
      </c>
      <c r="K36" s="166" t="e">
        <f>IF(ROUND(VALUE(SUBSTITUTE(連結実質赤字比率に係る赤字・黒字の構成分析!J$34,"▲", "-")), 2) &gt;= 0, ABS(ROUND(VALUE(SUBSTITUTE(連結実質赤字比率に係る赤字・黒字の構成分析!J$34,"▲", "-")), 2)), NA())</f>
        <v>#N/A</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413</v>
      </c>
      <c r="E42" s="167"/>
      <c r="F42" s="167"/>
      <c r="G42" s="167">
        <f>'実質公債費比率（分子）の構造'!L$52</f>
        <v>414</v>
      </c>
      <c r="H42" s="167"/>
      <c r="I42" s="167"/>
      <c r="J42" s="167">
        <f>'実質公債費比率（分子）の構造'!M$52</f>
        <v>417</v>
      </c>
      <c r="K42" s="167"/>
      <c r="L42" s="167"/>
      <c r="M42" s="167">
        <f>'実質公債費比率（分子）の構造'!N$52</f>
        <v>414</v>
      </c>
      <c r="N42" s="167"/>
      <c r="O42" s="167"/>
      <c r="P42" s="167">
        <f>'実質公債費比率（分子）の構造'!O$52</f>
        <v>400</v>
      </c>
    </row>
    <row r="43" spans="1:16">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t="str">
        <f>'実質公債費比率（分子）の構造'!N$51</f>
        <v>-</v>
      </c>
      <c r="L43" s="167"/>
      <c r="M43" s="167"/>
      <c r="N43" s="167" t="str">
        <f>'実質公債費比率（分子）の構造'!O$51</f>
        <v>-</v>
      </c>
      <c r="O43" s="167"/>
      <c r="P43" s="167"/>
    </row>
    <row r="44" spans="1:16">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c r="A45" s="167" t="s">
        <v>66</v>
      </c>
      <c r="B45" s="167">
        <f>'実質公債費比率（分子）の構造'!K$49</f>
        <v>68</v>
      </c>
      <c r="C45" s="167"/>
      <c r="D45" s="167"/>
      <c r="E45" s="167">
        <f>'実質公債費比率（分子）の構造'!L$49</f>
        <v>41</v>
      </c>
      <c r="F45" s="167"/>
      <c r="G45" s="167"/>
      <c r="H45" s="167">
        <f>'実質公債費比率（分子）の構造'!M$49</f>
        <v>33</v>
      </c>
      <c r="I45" s="167"/>
      <c r="J45" s="167"/>
      <c r="K45" s="167">
        <f>'実質公債費比率（分子）の構造'!N$49</f>
        <v>20</v>
      </c>
      <c r="L45" s="167"/>
      <c r="M45" s="167"/>
      <c r="N45" s="167">
        <f>'実質公債費比率（分子）の構造'!O$49</f>
        <v>3</v>
      </c>
      <c r="O45" s="167"/>
      <c r="P45" s="167"/>
    </row>
    <row r="46" spans="1:16">
      <c r="A46" s="167" t="s">
        <v>67</v>
      </c>
      <c r="B46" s="167">
        <f>'実質公債費比率（分子）の構造'!K$48</f>
        <v>70</v>
      </c>
      <c r="C46" s="167"/>
      <c r="D46" s="167"/>
      <c r="E46" s="167">
        <f>'実質公債費比率（分子）の構造'!L$48</f>
        <v>72</v>
      </c>
      <c r="F46" s="167"/>
      <c r="G46" s="167"/>
      <c r="H46" s="167">
        <f>'実質公債費比率（分子）の構造'!M$48</f>
        <v>77</v>
      </c>
      <c r="I46" s="167"/>
      <c r="J46" s="167"/>
      <c r="K46" s="167">
        <f>'実質公債費比率（分子）の構造'!N$48</f>
        <v>78</v>
      </c>
      <c r="L46" s="167"/>
      <c r="M46" s="167"/>
      <c r="N46" s="167">
        <f>'実質公債費比率（分子）の構造'!O$48</f>
        <v>89</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507</v>
      </c>
      <c r="C49" s="167"/>
      <c r="D49" s="167"/>
      <c r="E49" s="167">
        <f>'実質公債費比率（分子）の構造'!L$45</f>
        <v>513</v>
      </c>
      <c r="F49" s="167"/>
      <c r="G49" s="167"/>
      <c r="H49" s="167">
        <f>'実質公債費比率（分子）の構造'!M$45</f>
        <v>504</v>
      </c>
      <c r="I49" s="167"/>
      <c r="J49" s="167"/>
      <c r="K49" s="167">
        <f>'実質公債費比率（分子）の構造'!N$45</f>
        <v>494</v>
      </c>
      <c r="L49" s="167"/>
      <c r="M49" s="167"/>
      <c r="N49" s="167">
        <f>'実質公債費比率（分子）の構造'!O$45</f>
        <v>506</v>
      </c>
      <c r="O49" s="167"/>
      <c r="P49" s="167"/>
    </row>
    <row r="50" spans="1:16">
      <c r="A50" s="167" t="s">
        <v>71</v>
      </c>
      <c r="B50" s="167" t="e">
        <f>NA()</f>
        <v>#N/A</v>
      </c>
      <c r="C50" s="167">
        <f>IF(ISNUMBER('実質公債費比率（分子）の構造'!K$53),'実質公債費比率（分子）の構造'!K$53,NA())</f>
        <v>232</v>
      </c>
      <c r="D50" s="167" t="e">
        <f>NA()</f>
        <v>#N/A</v>
      </c>
      <c r="E50" s="167" t="e">
        <f>NA()</f>
        <v>#N/A</v>
      </c>
      <c r="F50" s="167">
        <f>IF(ISNUMBER('実質公債費比率（分子）の構造'!L$53),'実質公債費比率（分子）の構造'!L$53,NA())</f>
        <v>212</v>
      </c>
      <c r="G50" s="167" t="e">
        <f>NA()</f>
        <v>#N/A</v>
      </c>
      <c r="H50" s="167" t="e">
        <f>NA()</f>
        <v>#N/A</v>
      </c>
      <c r="I50" s="167">
        <f>IF(ISNUMBER('実質公債費比率（分子）の構造'!M$53),'実質公債費比率（分子）の構造'!M$53,NA())</f>
        <v>197</v>
      </c>
      <c r="J50" s="167" t="e">
        <f>NA()</f>
        <v>#N/A</v>
      </c>
      <c r="K50" s="167" t="e">
        <f>NA()</f>
        <v>#N/A</v>
      </c>
      <c r="L50" s="167">
        <f>IF(ISNUMBER('実質公債費比率（分子）の構造'!N$53),'実質公債費比率（分子）の構造'!N$53,NA())</f>
        <v>178</v>
      </c>
      <c r="M50" s="167" t="e">
        <f>NA()</f>
        <v>#N/A</v>
      </c>
      <c r="N50" s="167" t="e">
        <f>NA()</f>
        <v>#N/A</v>
      </c>
      <c r="O50" s="167">
        <f>IF(ISNUMBER('実質公債費比率（分子）の構造'!O$53),'実質公債費比率（分子）の構造'!O$53,NA())</f>
        <v>198</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4137</v>
      </c>
      <c r="E56" s="166"/>
      <c r="F56" s="166"/>
      <c r="G56" s="166">
        <f>'将来負担比率（分子）の構造'!J$52</f>
        <v>4274</v>
      </c>
      <c r="H56" s="166"/>
      <c r="I56" s="166"/>
      <c r="J56" s="166">
        <f>'将来負担比率（分子）の構造'!K$52</f>
        <v>4574</v>
      </c>
      <c r="K56" s="166"/>
      <c r="L56" s="166"/>
      <c r="M56" s="166">
        <f>'将来負担比率（分子）の構造'!L$52</f>
        <v>4617</v>
      </c>
      <c r="N56" s="166"/>
      <c r="O56" s="166"/>
      <c r="P56" s="166">
        <f>'将来負担比率（分子）の構造'!M$52</f>
        <v>4461</v>
      </c>
    </row>
    <row r="57" spans="1:16">
      <c r="A57" s="166" t="s">
        <v>42</v>
      </c>
      <c r="B57" s="166"/>
      <c r="C57" s="166"/>
      <c r="D57" s="166">
        <f>'将来負担比率（分子）の構造'!I$51</f>
        <v>12</v>
      </c>
      <c r="E57" s="166"/>
      <c r="F57" s="166"/>
      <c r="G57" s="166">
        <f>'将来負担比率（分子）の構造'!J$51</f>
        <v>11</v>
      </c>
      <c r="H57" s="166"/>
      <c r="I57" s="166"/>
      <c r="J57" s="166">
        <f>'将来負担比率（分子）の構造'!K$51</f>
        <v>8</v>
      </c>
      <c r="K57" s="166"/>
      <c r="L57" s="166"/>
      <c r="M57" s="166">
        <f>'将来負担比率（分子）の構造'!L$51</f>
        <v>9</v>
      </c>
      <c r="N57" s="166"/>
      <c r="O57" s="166"/>
      <c r="P57" s="166">
        <f>'将来負担比率（分子）の構造'!M$51</f>
        <v>7</v>
      </c>
    </row>
    <row r="58" spans="1:16">
      <c r="A58" s="166" t="s">
        <v>41</v>
      </c>
      <c r="B58" s="166"/>
      <c r="C58" s="166"/>
      <c r="D58" s="166">
        <f>'将来負担比率（分子）の構造'!I$50</f>
        <v>1499</v>
      </c>
      <c r="E58" s="166"/>
      <c r="F58" s="166"/>
      <c r="G58" s="166">
        <f>'将来負担比率（分子）の構造'!J$50</f>
        <v>1520</v>
      </c>
      <c r="H58" s="166"/>
      <c r="I58" s="166"/>
      <c r="J58" s="166">
        <f>'将来負担比率（分子）の構造'!K$50</f>
        <v>1432</v>
      </c>
      <c r="K58" s="166"/>
      <c r="L58" s="166"/>
      <c r="M58" s="166">
        <f>'将来負担比率（分子）の構造'!L$50</f>
        <v>1454</v>
      </c>
      <c r="N58" s="166"/>
      <c r="O58" s="166"/>
      <c r="P58" s="166">
        <f>'将来負担比率（分子）の構造'!M$50</f>
        <v>1924</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c r="A62" s="166" t="s">
        <v>35</v>
      </c>
      <c r="B62" s="166">
        <f>'将来負担比率（分子）の構造'!I$45</f>
        <v>673</v>
      </c>
      <c r="C62" s="166"/>
      <c r="D62" s="166"/>
      <c r="E62" s="166">
        <f>'将来負担比率（分子）の構造'!J$45</f>
        <v>618</v>
      </c>
      <c r="F62" s="166"/>
      <c r="G62" s="166"/>
      <c r="H62" s="166">
        <f>'将来負担比率（分子）の構造'!K$45</f>
        <v>575</v>
      </c>
      <c r="I62" s="166"/>
      <c r="J62" s="166"/>
      <c r="K62" s="166">
        <f>'将来負担比率（分子）の構造'!L$45</f>
        <v>560</v>
      </c>
      <c r="L62" s="166"/>
      <c r="M62" s="166"/>
      <c r="N62" s="166">
        <f>'将来負担比率（分子）の構造'!M$45</f>
        <v>554</v>
      </c>
      <c r="O62" s="166"/>
      <c r="P62" s="166"/>
    </row>
    <row r="63" spans="1:16">
      <c r="A63" s="166" t="s">
        <v>34</v>
      </c>
      <c r="B63" s="166">
        <f>'将来負担比率（分子）の構造'!I$44</f>
        <v>99</v>
      </c>
      <c r="C63" s="166"/>
      <c r="D63" s="166"/>
      <c r="E63" s="166">
        <f>'将来負担比率（分子）の構造'!J$44</f>
        <v>60</v>
      </c>
      <c r="F63" s="166"/>
      <c r="G63" s="166"/>
      <c r="H63" s="166">
        <f>'将来負担比率（分子）の構造'!K$44</f>
        <v>28</v>
      </c>
      <c r="I63" s="166"/>
      <c r="J63" s="166"/>
      <c r="K63" s="166">
        <f>'将来負担比率（分子）の構造'!L$44</f>
        <v>8</v>
      </c>
      <c r="L63" s="166"/>
      <c r="M63" s="166"/>
      <c r="N63" s="166">
        <f>'将来負担比率（分子）の構造'!M$44</f>
        <v>4</v>
      </c>
      <c r="O63" s="166"/>
      <c r="P63" s="166"/>
    </row>
    <row r="64" spans="1:16">
      <c r="A64" s="166" t="s">
        <v>33</v>
      </c>
      <c r="B64" s="166">
        <f>'将来負担比率（分子）の構造'!I$43</f>
        <v>1447</v>
      </c>
      <c r="C64" s="166"/>
      <c r="D64" s="166"/>
      <c r="E64" s="166">
        <f>'将来負担比率（分子）の構造'!J$43</f>
        <v>1566</v>
      </c>
      <c r="F64" s="166"/>
      <c r="G64" s="166"/>
      <c r="H64" s="166">
        <f>'将来負担比率（分子）の構造'!K$43</f>
        <v>1659</v>
      </c>
      <c r="I64" s="166"/>
      <c r="J64" s="166"/>
      <c r="K64" s="166">
        <f>'将来負担比率（分子）の構造'!L$43</f>
        <v>1836</v>
      </c>
      <c r="L64" s="166"/>
      <c r="M64" s="166"/>
      <c r="N64" s="166">
        <f>'将来負担比率（分子）の構造'!M$43</f>
        <v>2041</v>
      </c>
      <c r="O64" s="166"/>
      <c r="P64" s="166"/>
    </row>
    <row r="65" spans="1:16">
      <c r="A65" s="166" t="s">
        <v>32</v>
      </c>
      <c r="B65" s="166">
        <f>'将来負担比率（分子）の構造'!I$42</f>
        <v>250</v>
      </c>
      <c r="C65" s="166"/>
      <c r="D65" s="166"/>
      <c r="E65" s="166">
        <f>'将来負担比率（分子）の構造'!J$42</f>
        <v>1373</v>
      </c>
      <c r="F65" s="166"/>
      <c r="G65" s="166"/>
      <c r="H65" s="166">
        <f>'将来負担比率（分子）の構造'!K$42</f>
        <v>187</v>
      </c>
      <c r="I65" s="166"/>
      <c r="J65" s="166"/>
      <c r="K65" s="166">
        <f>'将来負担比率（分子）の構造'!L$42</f>
        <v>128</v>
      </c>
      <c r="L65" s="166"/>
      <c r="M65" s="166"/>
      <c r="N65" s="166">
        <f>'将来負担比率（分子）の構造'!M$42</f>
        <v>128</v>
      </c>
      <c r="O65" s="166"/>
      <c r="P65" s="166"/>
    </row>
    <row r="66" spans="1:16">
      <c r="A66" s="166" t="s">
        <v>31</v>
      </c>
      <c r="B66" s="166">
        <f>'将来負担比率（分子）の構造'!I$41</f>
        <v>4946</v>
      </c>
      <c r="C66" s="166"/>
      <c r="D66" s="166"/>
      <c r="E66" s="166">
        <f>'将来負担比率（分子）の構造'!J$41</f>
        <v>4947</v>
      </c>
      <c r="F66" s="166"/>
      <c r="G66" s="166"/>
      <c r="H66" s="166">
        <f>'将来負担比率（分子）の構造'!K$41</f>
        <v>5948</v>
      </c>
      <c r="I66" s="166"/>
      <c r="J66" s="166"/>
      <c r="K66" s="166">
        <f>'将来負担比率（分子）の構造'!L$41</f>
        <v>5949</v>
      </c>
      <c r="L66" s="166"/>
      <c r="M66" s="166"/>
      <c r="N66" s="166">
        <f>'将来負担比率（分子）の構造'!M$41</f>
        <v>5831</v>
      </c>
      <c r="O66" s="166"/>
      <c r="P66" s="166"/>
    </row>
    <row r="67" spans="1:16">
      <c r="A67" s="166" t="s">
        <v>75</v>
      </c>
      <c r="B67" s="166" t="e">
        <f>NA()</f>
        <v>#N/A</v>
      </c>
      <c r="C67" s="166">
        <f>IF(ISNUMBER('将来負担比率（分子）の構造'!I$53), IF('将来負担比率（分子）の構造'!I$53 &lt; 0, 0, '将来負担比率（分子）の構造'!I$53), NA())</f>
        <v>1767</v>
      </c>
      <c r="D67" s="166" t="e">
        <f>NA()</f>
        <v>#N/A</v>
      </c>
      <c r="E67" s="166" t="e">
        <f>NA()</f>
        <v>#N/A</v>
      </c>
      <c r="F67" s="166">
        <f>IF(ISNUMBER('将来負担比率（分子）の構造'!J$53), IF('将来負担比率（分子）の構造'!J$53 &lt; 0, 0, '将来負担比率（分子）の構造'!J$53), NA())</f>
        <v>2759</v>
      </c>
      <c r="G67" s="166" t="e">
        <f>NA()</f>
        <v>#N/A</v>
      </c>
      <c r="H67" s="166" t="e">
        <f>NA()</f>
        <v>#N/A</v>
      </c>
      <c r="I67" s="166">
        <f>IF(ISNUMBER('将来負担比率（分子）の構造'!K$53), IF('将来負担比率（分子）の構造'!K$53 &lt; 0, 0, '将来負担比率（分子）の構造'!K$53), NA())</f>
        <v>2383</v>
      </c>
      <c r="J67" s="166" t="e">
        <f>NA()</f>
        <v>#N/A</v>
      </c>
      <c r="K67" s="166" t="e">
        <f>NA()</f>
        <v>#N/A</v>
      </c>
      <c r="L67" s="166">
        <f>IF(ISNUMBER('将来負担比率（分子）の構造'!L$53), IF('将来負担比率（分子）の構造'!L$53 &lt; 0, 0, '将来負担比率（分子）の構造'!L$53), NA())</f>
        <v>2400</v>
      </c>
      <c r="M67" s="166" t="e">
        <f>NA()</f>
        <v>#N/A</v>
      </c>
      <c r="N67" s="166" t="e">
        <f>NA()</f>
        <v>#N/A</v>
      </c>
      <c r="O67" s="166">
        <f>IF(ISNUMBER('将来負担比率（分子）の構造'!M$53), IF('将来負担比率（分子）の構造'!M$53 &lt; 0, 0, '将来負担比率（分子）の構造'!M$53), NA())</f>
        <v>2167</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754</v>
      </c>
      <c r="C72" s="170">
        <f>基金残高に係る経年分析!G55</f>
        <v>779</v>
      </c>
      <c r="D72" s="170">
        <f>基金残高に係る経年分析!H55</f>
        <v>849</v>
      </c>
    </row>
    <row r="73" spans="1:16">
      <c r="A73" s="169" t="s">
        <v>78</v>
      </c>
      <c r="B73" s="170">
        <f>基金残高に係る経年分析!F56</f>
        <v>0</v>
      </c>
      <c r="C73" s="170">
        <f>基金残高に係る経年分析!G56</f>
        <v>0</v>
      </c>
      <c r="D73" s="170">
        <f>基金残高に係る経年分析!H56</f>
        <v>100</v>
      </c>
    </row>
    <row r="74" spans="1:16">
      <c r="A74" s="169" t="s">
        <v>79</v>
      </c>
      <c r="B74" s="170">
        <f>基金残高に係る経年分析!F57</f>
        <v>642</v>
      </c>
      <c r="C74" s="170">
        <f>基金残高に係る経年分析!G57</f>
        <v>640</v>
      </c>
      <c r="D74" s="170">
        <f>基金残高に係る経年分析!H57</f>
        <v>939</v>
      </c>
    </row>
  </sheetData>
  <sheetProtection algorithmName="SHA-512" hashValue="SmYeR8gte7t+625Uw8JAWoJ0uPaaFvLfe/ecbTrb+DHD0j26/fpU+sZs/jxsxCd9hta5Nd/cKYaUhlLWP8AeKQ==" saltValue="LhGDSX4sN9EDbeCkpl+R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215</v>
      </c>
      <c r="DI1" s="613"/>
      <c r="DJ1" s="613"/>
      <c r="DK1" s="613"/>
      <c r="DL1" s="613"/>
      <c r="DM1" s="613"/>
      <c r="DN1" s="614"/>
      <c r="DO1" s="205"/>
      <c r="DP1" s="612" t="s">
        <v>216</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15" t="s">
        <v>218</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219</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220</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c r="B4" s="615" t="s">
        <v>1</v>
      </c>
      <c r="C4" s="616"/>
      <c r="D4" s="616"/>
      <c r="E4" s="616"/>
      <c r="F4" s="616"/>
      <c r="G4" s="616"/>
      <c r="H4" s="616"/>
      <c r="I4" s="616"/>
      <c r="J4" s="616"/>
      <c r="K4" s="616"/>
      <c r="L4" s="616"/>
      <c r="M4" s="616"/>
      <c r="N4" s="616"/>
      <c r="O4" s="616"/>
      <c r="P4" s="616"/>
      <c r="Q4" s="617"/>
      <c r="R4" s="615" t="s">
        <v>221</v>
      </c>
      <c r="S4" s="616"/>
      <c r="T4" s="616"/>
      <c r="U4" s="616"/>
      <c r="V4" s="616"/>
      <c r="W4" s="616"/>
      <c r="X4" s="616"/>
      <c r="Y4" s="617"/>
      <c r="Z4" s="615" t="s">
        <v>222</v>
      </c>
      <c r="AA4" s="616"/>
      <c r="AB4" s="616"/>
      <c r="AC4" s="617"/>
      <c r="AD4" s="615" t="s">
        <v>223</v>
      </c>
      <c r="AE4" s="616"/>
      <c r="AF4" s="616"/>
      <c r="AG4" s="616"/>
      <c r="AH4" s="616"/>
      <c r="AI4" s="616"/>
      <c r="AJ4" s="616"/>
      <c r="AK4" s="617"/>
      <c r="AL4" s="615" t="s">
        <v>222</v>
      </c>
      <c r="AM4" s="616"/>
      <c r="AN4" s="616"/>
      <c r="AO4" s="617"/>
      <c r="AP4" s="618" t="s">
        <v>224</v>
      </c>
      <c r="AQ4" s="618"/>
      <c r="AR4" s="618"/>
      <c r="AS4" s="618"/>
      <c r="AT4" s="618"/>
      <c r="AU4" s="618"/>
      <c r="AV4" s="618"/>
      <c r="AW4" s="618"/>
      <c r="AX4" s="618"/>
      <c r="AY4" s="618"/>
      <c r="AZ4" s="618"/>
      <c r="BA4" s="618"/>
      <c r="BB4" s="618"/>
      <c r="BC4" s="618"/>
      <c r="BD4" s="618"/>
      <c r="BE4" s="618"/>
      <c r="BF4" s="618"/>
      <c r="BG4" s="618" t="s">
        <v>225</v>
      </c>
      <c r="BH4" s="618"/>
      <c r="BI4" s="618"/>
      <c r="BJ4" s="618"/>
      <c r="BK4" s="618"/>
      <c r="BL4" s="618"/>
      <c r="BM4" s="618"/>
      <c r="BN4" s="618"/>
      <c r="BO4" s="618" t="s">
        <v>222</v>
      </c>
      <c r="BP4" s="618"/>
      <c r="BQ4" s="618"/>
      <c r="BR4" s="618"/>
      <c r="BS4" s="618" t="s">
        <v>226</v>
      </c>
      <c r="BT4" s="618"/>
      <c r="BU4" s="618"/>
      <c r="BV4" s="618"/>
      <c r="BW4" s="618"/>
      <c r="BX4" s="618"/>
      <c r="BY4" s="618"/>
      <c r="BZ4" s="618"/>
      <c r="CA4" s="618"/>
      <c r="CB4" s="618"/>
      <c r="CD4" s="615" t="s">
        <v>591</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c r="B5" s="619" t="s">
        <v>227</v>
      </c>
      <c r="C5" s="620"/>
      <c r="D5" s="620"/>
      <c r="E5" s="620"/>
      <c r="F5" s="620"/>
      <c r="G5" s="620"/>
      <c r="H5" s="620"/>
      <c r="I5" s="620"/>
      <c r="J5" s="620"/>
      <c r="K5" s="620"/>
      <c r="L5" s="620"/>
      <c r="M5" s="620"/>
      <c r="N5" s="620"/>
      <c r="O5" s="620"/>
      <c r="P5" s="620"/>
      <c r="Q5" s="621"/>
      <c r="R5" s="622">
        <v>818307</v>
      </c>
      <c r="S5" s="623"/>
      <c r="T5" s="623"/>
      <c r="U5" s="623"/>
      <c r="V5" s="623"/>
      <c r="W5" s="623"/>
      <c r="X5" s="623"/>
      <c r="Y5" s="624"/>
      <c r="Z5" s="625">
        <v>14.5</v>
      </c>
      <c r="AA5" s="625"/>
      <c r="AB5" s="625"/>
      <c r="AC5" s="625"/>
      <c r="AD5" s="626">
        <v>818307</v>
      </c>
      <c r="AE5" s="626"/>
      <c r="AF5" s="626"/>
      <c r="AG5" s="626"/>
      <c r="AH5" s="626"/>
      <c r="AI5" s="626"/>
      <c r="AJ5" s="626"/>
      <c r="AK5" s="626"/>
      <c r="AL5" s="627">
        <v>28</v>
      </c>
      <c r="AM5" s="628"/>
      <c r="AN5" s="628"/>
      <c r="AO5" s="629"/>
      <c r="AP5" s="619" t="s">
        <v>228</v>
      </c>
      <c r="AQ5" s="620"/>
      <c r="AR5" s="620"/>
      <c r="AS5" s="620"/>
      <c r="AT5" s="620"/>
      <c r="AU5" s="620"/>
      <c r="AV5" s="620"/>
      <c r="AW5" s="620"/>
      <c r="AX5" s="620"/>
      <c r="AY5" s="620"/>
      <c r="AZ5" s="620"/>
      <c r="BA5" s="620"/>
      <c r="BB5" s="620"/>
      <c r="BC5" s="620"/>
      <c r="BD5" s="620"/>
      <c r="BE5" s="620"/>
      <c r="BF5" s="621"/>
      <c r="BG5" s="633">
        <v>818307</v>
      </c>
      <c r="BH5" s="634"/>
      <c r="BI5" s="634"/>
      <c r="BJ5" s="634"/>
      <c r="BK5" s="634"/>
      <c r="BL5" s="634"/>
      <c r="BM5" s="634"/>
      <c r="BN5" s="635"/>
      <c r="BO5" s="636">
        <v>100</v>
      </c>
      <c r="BP5" s="636"/>
      <c r="BQ5" s="636"/>
      <c r="BR5" s="636"/>
      <c r="BS5" s="637" t="s">
        <v>592</v>
      </c>
      <c r="BT5" s="637"/>
      <c r="BU5" s="637"/>
      <c r="BV5" s="637"/>
      <c r="BW5" s="637"/>
      <c r="BX5" s="637"/>
      <c r="BY5" s="637"/>
      <c r="BZ5" s="637"/>
      <c r="CA5" s="637"/>
      <c r="CB5" s="641"/>
      <c r="CD5" s="615" t="s">
        <v>224</v>
      </c>
      <c r="CE5" s="616"/>
      <c r="CF5" s="616"/>
      <c r="CG5" s="616"/>
      <c r="CH5" s="616"/>
      <c r="CI5" s="616"/>
      <c r="CJ5" s="616"/>
      <c r="CK5" s="616"/>
      <c r="CL5" s="616"/>
      <c r="CM5" s="616"/>
      <c r="CN5" s="616"/>
      <c r="CO5" s="616"/>
      <c r="CP5" s="616"/>
      <c r="CQ5" s="617"/>
      <c r="CR5" s="615" t="s">
        <v>229</v>
      </c>
      <c r="CS5" s="616"/>
      <c r="CT5" s="616"/>
      <c r="CU5" s="616"/>
      <c r="CV5" s="616"/>
      <c r="CW5" s="616"/>
      <c r="CX5" s="616"/>
      <c r="CY5" s="617"/>
      <c r="CZ5" s="615" t="s">
        <v>222</v>
      </c>
      <c r="DA5" s="616"/>
      <c r="DB5" s="616"/>
      <c r="DC5" s="617"/>
      <c r="DD5" s="615" t="s">
        <v>230</v>
      </c>
      <c r="DE5" s="616"/>
      <c r="DF5" s="616"/>
      <c r="DG5" s="616"/>
      <c r="DH5" s="616"/>
      <c r="DI5" s="616"/>
      <c r="DJ5" s="616"/>
      <c r="DK5" s="616"/>
      <c r="DL5" s="616"/>
      <c r="DM5" s="616"/>
      <c r="DN5" s="616"/>
      <c r="DO5" s="616"/>
      <c r="DP5" s="617"/>
      <c r="DQ5" s="615" t="s">
        <v>231</v>
      </c>
      <c r="DR5" s="616"/>
      <c r="DS5" s="616"/>
      <c r="DT5" s="616"/>
      <c r="DU5" s="616"/>
      <c r="DV5" s="616"/>
      <c r="DW5" s="616"/>
      <c r="DX5" s="616"/>
      <c r="DY5" s="616"/>
      <c r="DZ5" s="616"/>
      <c r="EA5" s="616"/>
      <c r="EB5" s="616"/>
      <c r="EC5" s="617"/>
    </row>
    <row r="6" spans="2:143" ht="11.25" customHeight="1">
      <c r="B6" s="630" t="s">
        <v>232</v>
      </c>
      <c r="C6" s="631"/>
      <c r="D6" s="631"/>
      <c r="E6" s="631"/>
      <c r="F6" s="631"/>
      <c r="G6" s="631"/>
      <c r="H6" s="631"/>
      <c r="I6" s="631"/>
      <c r="J6" s="631"/>
      <c r="K6" s="631"/>
      <c r="L6" s="631"/>
      <c r="M6" s="631"/>
      <c r="N6" s="631"/>
      <c r="O6" s="631"/>
      <c r="P6" s="631"/>
      <c r="Q6" s="632"/>
      <c r="R6" s="633">
        <v>41989</v>
      </c>
      <c r="S6" s="634"/>
      <c r="T6" s="634"/>
      <c r="U6" s="634"/>
      <c r="V6" s="634"/>
      <c r="W6" s="634"/>
      <c r="X6" s="634"/>
      <c r="Y6" s="635"/>
      <c r="Z6" s="636">
        <v>0.7</v>
      </c>
      <c r="AA6" s="636"/>
      <c r="AB6" s="636"/>
      <c r="AC6" s="636"/>
      <c r="AD6" s="637">
        <v>41989</v>
      </c>
      <c r="AE6" s="637"/>
      <c r="AF6" s="637"/>
      <c r="AG6" s="637"/>
      <c r="AH6" s="637"/>
      <c r="AI6" s="637"/>
      <c r="AJ6" s="637"/>
      <c r="AK6" s="637"/>
      <c r="AL6" s="638">
        <v>1.4</v>
      </c>
      <c r="AM6" s="639"/>
      <c r="AN6" s="639"/>
      <c r="AO6" s="640"/>
      <c r="AP6" s="630" t="s">
        <v>593</v>
      </c>
      <c r="AQ6" s="631"/>
      <c r="AR6" s="631"/>
      <c r="AS6" s="631"/>
      <c r="AT6" s="631"/>
      <c r="AU6" s="631"/>
      <c r="AV6" s="631"/>
      <c r="AW6" s="631"/>
      <c r="AX6" s="631"/>
      <c r="AY6" s="631"/>
      <c r="AZ6" s="631"/>
      <c r="BA6" s="631"/>
      <c r="BB6" s="631"/>
      <c r="BC6" s="631"/>
      <c r="BD6" s="631"/>
      <c r="BE6" s="631"/>
      <c r="BF6" s="632"/>
      <c r="BG6" s="633">
        <v>818307</v>
      </c>
      <c r="BH6" s="634"/>
      <c r="BI6" s="634"/>
      <c r="BJ6" s="634"/>
      <c r="BK6" s="634"/>
      <c r="BL6" s="634"/>
      <c r="BM6" s="634"/>
      <c r="BN6" s="635"/>
      <c r="BO6" s="636">
        <v>100</v>
      </c>
      <c r="BP6" s="636"/>
      <c r="BQ6" s="636"/>
      <c r="BR6" s="636"/>
      <c r="BS6" s="637" t="s">
        <v>129</v>
      </c>
      <c r="BT6" s="637"/>
      <c r="BU6" s="637"/>
      <c r="BV6" s="637"/>
      <c r="BW6" s="637"/>
      <c r="BX6" s="637"/>
      <c r="BY6" s="637"/>
      <c r="BZ6" s="637"/>
      <c r="CA6" s="637"/>
      <c r="CB6" s="641"/>
      <c r="CD6" s="619" t="s">
        <v>233</v>
      </c>
      <c r="CE6" s="620"/>
      <c r="CF6" s="620"/>
      <c r="CG6" s="620"/>
      <c r="CH6" s="620"/>
      <c r="CI6" s="620"/>
      <c r="CJ6" s="620"/>
      <c r="CK6" s="620"/>
      <c r="CL6" s="620"/>
      <c r="CM6" s="620"/>
      <c r="CN6" s="620"/>
      <c r="CO6" s="620"/>
      <c r="CP6" s="620"/>
      <c r="CQ6" s="621"/>
      <c r="CR6" s="633">
        <v>78414</v>
      </c>
      <c r="CS6" s="634"/>
      <c r="CT6" s="634"/>
      <c r="CU6" s="634"/>
      <c r="CV6" s="634"/>
      <c r="CW6" s="634"/>
      <c r="CX6" s="634"/>
      <c r="CY6" s="635"/>
      <c r="CZ6" s="627">
        <v>1.5</v>
      </c>
      <c r="DA6" s="628"/>
      <c r="DB6" s="628"/>
      <c r="DC6" s="644"/>
      <c r="DD6" s="642">
        <v>1760</v>
      </c>
      <c r="DE6" s="634"/>
      <c r="DF6" s="634"/>
      <c r="DG6" s="634"/>
      <c r="DH6" s="634"/>
      <c r="DI6" s="634"/>
      <c r="DJ6" s="634"/>
      <c r="DK6" s="634"/>
      <c r="DL6" s="634"/>
      <c r="DM6" s="634"/>
      <c r="DN6" s="634"/>
      <c r="DO6" s="634"/>
      <c r="DP6" s="635"/>
      <c r="DQ6" s="642">
        <v>78414</v>
      </c>
      <c r="DR6" s="634"/>
      <c r="DS6" s="634"/>
      <c r="DT6" s="634"/>
      <c r="DU6" s="634"/>
      <c r="DV6" s="634"/>
      <c r="DW6" s="634"/>
      <c r="DX6" s="634"/>
      <c r="DY6" s="634"/>
      <c r="DZ6" s="634"/>
      <c r="EA6" s="634"/>
      <c r="EB6" s="634"/>
      <c r="EC6" s="643"/>
    </row>
    <row r="7" spans="2:143" ht="11.25" customHeight="1">
      <c r="B7" s="630" t="s">
        <v>234</v>
      </c>
      <c r="C7" s="631"/>
      <c r="D7" s="631"/>
      <c r="E7" s="631"/>
      <c r="F7" s="631"/>
      <c r="G7" s="631"/>
      <c r="H7" s="631"/>
      <c r="I7" s="631"/>
      <c r="J7" s="631"/>
      <c r="K7" s="631"/>
      <c r="L7" s="631"/>
      <c r="M7" s="631"/>
      <c r="N7" s="631"/>
      <c r="O7" s="631"/>
      <c r="P7" s="631"/>
      <c r="Q7" s="632"/>
      <c r="R7" s="633">
        <v>345</v>
      </c>
      <c r="S7" s="634"/>
      <c r="T7" s="634"/>
      <c r="U7" s="634"/>
      <c r="V7" s="634"/>
      <c r="W7" s="634"/>
      <c r="X7" s="634"/>
      <c r="Y7" s="635"/>
      <c r="Z7" s="636">
        <v>0</v>
      </c>
      <c r="AA7" s="636"/>
      <c r="AB7" s="636"/>
      <c r="AC7" s="636"/>
      <c r="AD7" s="637">
        <v>345</v>
      </c>
      <c r="AE7" s="637"/>
      <c r="AF7" s="637"/>
      <c r="AG7" s="637"/>
      <c r="AH7" s="637"/>
      <c r="AI7" s="637"/>
      <c r="AJ7" s="637"/>
      <c r="AK7" s="637"/>
      <c r="AL7" s="638">
        <v>0</v>
      </c>
      <c r="AM7" s="639"/>
      <c r="AN7" s="639"/>
      <c r="AO7" s="640"/>
      <c r="AP7" s="630" t="s">
        <v>594</v>
      </c>
      <c r="AQ7" s="631"/>
      <c r="AR7" s="631"/>
      <c r="AS7" s="631"/>
      <c r="AT7" s="631"/>
      <c r="AU7" s="631"/>
      <c r="AV7" s="631"/>
      <c r="AW7" s="631"/>
      <c r="AX7" s="631"/>
      <c r="AY7" s="631"/>
      <c r="AZ7" s="631"/>
      <c r="BA7" s="631"/>
      <c r="BB7" s="631"/>
      <c r="BC7" s="631"/>
      <c r="BD7" s="631"/>
      <c r="BE7" s="631"/>
      <c r="BF7" s="632"/>
      <c r="BG7" s="633">
        <v>293404</v>
      </c>
      <c r="BH7" s="634"/>
      <c r="BI7" s="634"/>
      <c r="BJ7" s="634"/>
      <c r="BK7" s="634"/>
      <c r="BL7" s="634"/>
      <c r="BM7" s="634"/>
      <c r="BN7" s="635"/>
      <c r="BO7" s="636">
        <v>35.9</v>
      </c>
      <c r="BP7" s="636"/>
      <c r="BQ7" s="636"/>
      <c r="BR7" s="636"/>
      <c r="BS7" s="637" t="s">
        <v>595</v>
      </c>
      <c r="BT7" s="637"/>
      <c r="BU7" s="637"/>
      <c r="BV7" s="637"/>
      <c r="BW7" s="637"/>
      <c r="BX7" s="637"/>
      <c r="BY7" s="637"/>
      <c r="BZ7" s="637"/>
      <c r="CA7" s="637"/>
      <c r="CB7" s="641"/>
      <c r="CD7" s="630" t="s">
        <v>235</v>
      </c>
      <c r="CE7" s="631"/>
      <c r="CF7" s="631"/>
      <c r="CG7" s="631"/>
      <c r="CH7" s="631"/>
      <c r="CI7" s="631"/>
      <c r="CJ7" s="631"/>
      <c r="CK7" s="631"/>
      <c r="CL7" s="631"/>
      <c r="CM7" s="631"/>
      <c r="CN7" s="631"/>
      <c r="CO7" s="631"/>
      <c r="CP7" s="631"/>
      <c r="CQ7" s="632"/>
      <c r="CR7" s="633">
        <v>1416874</v>
      </c>
      <c r="CS7" s="634"/>
      <c r="CT7" s="634"/>
      <c r="CU7" s="634"/>
      <c r="CV7" s="634"/>
      <c r="CW7" s="634"/>
      <c r="CX7" s="634"/>
      <c r="CY7" s="635"/>
      <c r="CZ7" s="636">
        <v>26.3</v>
      </c>
      <c r="DA7" s="636"/>
      <c r="DB7" s="636"/>
      <c r="DC7" s="636"/>
      <c r="DD7" s="642">
        <v>34153</v>
      </c>
      <c r="DE7" s="634"/>
      <c r="DF7" s="634"/>
      <c r="DG7" s="634"/>
      <c r="DH7" s="634"/>
      <c r="DI7" s="634"/>
      <c r="DJ7" s="634"/>
      <c r="DK7" s="634"/>
      <c r="DL7" s="634"/>
      <c r="DM7" s="634"/>
      <c r="DN7" s="634"/>
      <c r="DO7" s="634"/>
      <c r="DP7" s="635"/>
      <c r="DQ7" s="642">
        <v>846767</v>
      </c>
      <c r="DR7" s="634"/>
      <c r="DS7" s="634"/>
      <c r="DT7" s="634"/>
      <c r="DU7" s="634"/>
      <c r="DV7" s="634"/>
      <c r="DW7" s="634"/>
      <c r="DX7" s="634"/>
      <c r="DY7" s="634"/>
      <c r="DZ7" s="634"/>
      <c r="EA7" s="634"/>
      <c r="EB7" s="634"/>
      <c r="EC7" s="643"/>
    </row>
    <row r="8" spans="2:143" ht="11.25" customHeight="1">
      <c r="B8" s="630" t="s">
        <v>236</v>
      </c>
      <c r="C8" s="631"/>
      <c r="D8" s="631"/>
      <c r="E8" s="631"/>
      <c r="F8" s="631"/>
      <c r="G8" s="631"/>
      <c r="H8" s="631"/>
      <c r="I8" s="631"/>
      <c r="J8" s="631"/>
      <c r="K8" s="631"/>
      <c r="L8" s="631"/>
      <c r="M8" s="631"/>
      <c r="N8" s="631"/>
      <c r="O8" s="631"/>
      <c r="P8" s="631"/>
      <c r="Q8" s="632"/>
      <c r="R8" s="633">
        <v>3479</v>
      </c>
      <c r="S8" s="634"/>
      <c r="T8" s="634"/>
      <c r="U8" s="634"/>
      <c r="V8" s="634"/>
      <c r="W8" s="634"/>
      <c r="X8" s="634"/>
      <c r="Y8" s="635"/>
      <c r="Z8" s="636">
        <v>0.1</v>
      </c>
      <c r="AA8" s="636"/>
      <c r="AB8" s="636"/>
      <c r="AC8" s="636"/>
      <c r="AD8" s="637">
        <v>3479</v>
      </c>
      <c r="AE8" s="637"/>
      <c r="AF8" s="637"/>
      <c r="AG8" s="637"/>
      <c r="AH8" s="637"/>
      <c r="AI8" s="637"/>
      <c r="AJ8" s="637"/>
      <c r="AK8" s="637"/>
      <c r="AL8" s="638">
        <v>0.1</v>
      </c>
      <c r="AM8" s="639"/>
      <c r="AN8" s="639"/>
      <c r="AO8" s="640"/>
      <c r="AP8" s="630" t="s">
        <v>237</v>
      </c>
      <c r="AQ8" s="631"/>
      <c r="AR8" s="631"/>
      <c r="AS8" s="631"/>
      <c r="AT8" s="631"/>
      <c r="AU8" s="631"/>
      <c r="AV8" s="631"/>
      <c r="AW8" s="631"/>
      <c r="AX8" s="631"/>
      <c r="AY8" s="631"/>
      <c r="AZ8" s="631"/>
      <c r="BA8" s="631"/>
      <c r="BB8" s="631"/>
      <c r="BC8" s="631"/>
      <c r="BD8" s="631"/>
      <c r="BE8" s="631"/>
      <c r="BF8" s="632"/>
      <c r="BG8" s="633">
        <v>11471</v>
      </c>
      <c r="BH8" s="634"/>
      <c r="BI8" s="634"/>
      <c r="BJ8" s="634"/>
      <c r="BK8" s="634"/>
      <c r="BL8" s="634"/>
      <c r="BM8" s="634"/>
      <c r="BN8" s="635"/>
      <c r="BO8" s="636">
        <v>1.4</v>
      </c>
      <c r="BP8" s="636"/>
      <c r="BQ8" s="636"/>
      <c r="BR8" s="636"/>
      <c r="BS8" s="637" t="s">
        <v>592</v>
      </c>
      <c r="BT8" s="637"/>
      <c r="BU8" s="637"/>
      <c r="BV8" s="637"/>
      <c r="BW8" s="637"/>
      <c r="BX8" s="637"/>
      <c r="BY8" s="637"/>
      <c r="BZ8" s="637"/>
      <c r="CA8" s="637"/>
      <c r="CB8" s="641"/>
      <c r="CD8" s="630" t="s">
        <v>238</v>
      </c>
      <c r="CE8" s="631"/>
      <c r="CF8" s="631"/>
      <c r="CG8" s="631"/>
      <c r="CH8" s="631"/>
      <c r="CI8" s="631"/>
      <c r="CJ8" s="631"/>
      <c r="CK8" s="631"/>
      <c r="CL8" s="631"/>
      <c r="CM8" s="631"/>
      <c r="CN8" s="631"/>
      <c r="CO8" s="631"/>
      <c r="CP8" s="631"/>
      <c r="CQ8" s="632"/>
      <c r="CR8" s="633">
        <v>1611062</v>
      </c>
      <c r="CS8" s="634"/>
      <c r="CT8" s="634"/>
      <c r="CU8" s="634"/>
      <c r="CV8" s="634"/>
      <c r="CW8" s="634"/>
      <c r="CX8" s="634"/>
      <c r="CY8" s="635"/>
      <c r="CZ8" s="636">
        <v>29.9</v>
      </c>
      <c r="DA8" s="636"/>
      <c r="DB8" s="636"/>
      <c r="DC8" s="636"/>
      <c r="DD8" s="642">
        <v>7490</v>
      </c>
      <c r="DE8" s="634"/>
      <c r="DF8" s="634"/>
      <c r="DG8" s="634"/>
      <c r="DH8" s="634"/>
      <c r="DI8" s="634"/>
      <c r="DJ8" s="634"/>
      <c r="DK8" s="634"/>
      <c r="DL8" s="634"/>
      <c r="DM8" s="634"/>
      <c r="DN8" s="634"/>
      <c r="DO8" s="634"/>
      <c r="DP8" s="635"/>
      <c r="DQ8" s="642">
        <v>847132</v>
      </c>
      <c r="DR8" s="634"/>
      <c r="DS8" s="634"/>
      <c r="DT8" s="634"/>
      <c r="DU8" s="634"/>
      <c r="DV8" s="634"/>
      <c r="DW8" s="634"/>
      <c r="DX8" s="634"/>
      <c r="DY8" s="634"/>
      <c r="DZ8" s="634"/>
      <c r="EA8" s="634"/>
      <c r="EB8" s="634"/>
      <c r="EC8" s="643"/>
    </row>
    <row r="9" spans="2:143" ht="11.25" customHeight="1">
      <c r="B9" s="630" t="s">
        <v>239</v>
      </c>
      <c r="C9" s="631"/>
      <c r="D9" s="631"/>
      <c r="E9" s="631"/>
      <c r="F9" s="631"/>
      <c r="G9" s="631"/>
      <c r="H9" s="631"/>
      <c r="I9" s="631"/>
      <c r="J9" s="631"/>
      <c r="K9" s="631"/>
      <c r="L9" s="631"/>
      <c r="M9" s="631"/>
      <c r="N9" s="631"/>
      <c r="O9" s="631"/>
      <c r="P9" s="631"/>
      <c r="Q9" s="632"/>
      <c r="R9" s="633">
        <v>4056</v>
      </c>
      <c r="S9" s="634"/>
      <c r="T9" s="634"/>
      <c r="U9" s="634"/>
      <c r="V9" s="634"/>
      <c r="W9" s="634"/>
      <c r="X9" s="634"/>
      <c r="Y9" s="635"/>
      <c r="Z9" s="636">
        <v>0.1</v>
      </c>
      <c r="AA9" s="636"/>
      <c r="AB9" s="636"/>
      <c r="AC9" s="636"/>
      <c r="AD9" s="637">
        <v>4056</v>
      </c>
      <c r="AE9" s="637"/>
      <c r="AF9" s="637"/>
      <c r="AG9" s="637"/>
      <c r="AH9" s="637"/>
      <c r="AI9" s="637"/>
      <c r="AJ9" s="637"/>
      <c r="AK9" s="637"/>
      <c r="AL9" s="638">
        <v>0.1</v>
      </c>
      <c r="AM9" s="639"/>
      <c r="AN9" s="639"/>
      <c r="AO9" s="640"/>
      <c r="AP9" s="630" t="s">
        <v>596</v>
      </c>
      <c r="AQ9" s="631"/>
      <c r="AR9" s="631"/>
      <c r="AS9" s="631"/>
      <c r="AT9" s="631"/>
      <c r="AU9" s="631"/>
      <c r="AV9" s="631"/>
      <c r="AW9" s="631"/>
      <c r="AX9" s="631"/>
      <c r="AY9" s="631"/>
      <c r="AZ9" s="631"/>
      <c r="BA9" s="631"/>
      <c r="BB9" s="631"/>
      <c r="BC9" s="631"/>
      <c r="BD9" s="631"/>
      <c r="BE9" s="631"/>
      <c r="BF9" s="632"/>
      <c r="BG9" s="633">
        <v>232660</v>
      </c>
      <c r="BH9" s="634"/>
      <c r="BI9" s="634"/>
      <c r="BJ9" s="634"/>
      <c r="BK9" s="634"/>
      <c r="BL9" s="634"/>
      <c r="BM9" s="634"/>
      <c r="BN9" s="635"/>
      <c r="BO9" s="636">
        <v>28.4</v>
      </c>
      <c r="BP9" s="636"/>
      <c r="BQ9" s="636"/>
      <c r="BR9" s="636"/>
      <c r="BS9" s="637" t="s">
        <v>595</v>
      </c>
      <c r="BT9" s="637"/>
      <c r="BU9" s="637"/>
      <c r="BV9" s="637"/>
      <c r="BW9" s="637"/>
      <c r="BX9" s="637"/>
      <c r="BY9" s="637"/>
      <c r="BZ9" s="637"/>
      <c r="CA9" s="637"/>
      <c r="CB9" s="641"/>
      <c r="CD9" s="630" t="s">
        <v>240</v>
      </c>
      <c r="CE9" s="631"/>
      <c r="CF9" s="631"/>
      <c r="CG9" s="631"/>
      <c r="CH9" s="631"/>
      <c r="CI9" s="631"/>
      <c r="CJ9" s="631"/>
      <c r="CK9" s="631"/>
      <c r="CL9" s="631"/>
      <c r="CM9" s="631"/>
      <c r="CN9" s="631"/>
      <c r="CO9" s="631"/>
      <c r="CP9" s="631"/>
      <c r="CQ9" s="632"/>
      <c r="CR9" s="633">
        <v>529983</v>
      </c>
      <c r="CS9" s="634"/>
      <c r="CT9" s="634"/>
      <c r="CU9" s="634"/>
      <c r="CV9" s="634"/>
      <c r="CW9" s="634"/>
      <c r="CX9" s="634"/>
      <c r="CY9" s="635"/>
      <c r="CZ9" s="636">
        <v>9.8000000000000007</v>
      </c>
      <c r="DA9" s="636"/>
      <c r="DB9" s="636"/>
      <c r="DC9" s="636"/>
      <c r="DD9" s="642">
        <v>4648</v>
      </c>
      <c r="DE9" s="634"/>
      <c r="DF9" s="634"/>
      <c r="DG9" s="634"/>
      <c r="DH9" s="634"/>
      <c r="DI9" s="634"/>
      <c r="DJ9" s="634"/>
      <c r="DK9" s="634"/>
      <c r="DL9" s="634"/>
      <c r="DM9" s="634"/>
      <c r="DN9" s="634"/>
      <c r="DO9" s="634"/>
      <c r="DP9" s="635"/>
      <c r="DQ9" s="642">
        <v>428275</v>
      </c>
      <c r="DR9" s="634"/>
      <c r="DS9" s="634"/>
      <c r="DT9" s="634"/>
      <c r="DU9" s="634"/>
      <c r="DV9" s="634"/>
      <c r="DW9" s="634"/>
      <c r="DX9" s="634"/>
      <c r="DY9" s="634"/>
      <c r="DZ9" s="634"/>
      <c r="EA9" s="634"/>
      <c r="EB9" s="634"/>
      <c r="EC9" s="643"/>
    </row>
    <row r="10" spans="2:143" ht="11.25" customHeight="1">
      <c r="B10" s="630" t="s">
        <v>597</v>
      </c>
      <c r="C10" s="631"/>
      <c r="D10" s="631"/>
      <c r="E10" s="631"/>
      <c r="F10" s="631"/>
      <c r="G10" s="631"/>
      <c r="H10" s="631"/>
      <c r="I10" s="631"/>
      <c r="J10" s="631"/>
      <c r="K10" s="631"/>
      <c r="L10" s="631"/>
      <c r="M10" s="631"/>
      <c r="N10" s="631"/>
      <c r="O10" s="631"/>
      <c r="P10" s="631"/>
      <c r="Q10" s="632"/>
      <c r="R10" s="633" t="s">
        <v>129</v>
      </c>
      <c r="S10" s="634"/>
      <c r="T10" s="634"/>
      <c r="U10" s="634"/>
      <c r="V10" s="634"/>
      <c r="W10" s="634"/>
      <c r="X10" s="634"/>
      <c r="Y10" s="635"/>
      <c r="Z10" s="636" t="s">
        <v>595</v>
      </c>
      <c r="AA10" s="636"/>
      <c r="AB10" s="636"/>
      <c r="AC10" s="636"/>
      <c r="AD10" s="637" t="s">
        <v>592</v>
      </c>
      <c r="AE10" s="637"/>
      <c r="AF10" s="637"/>
      <c r="AG10" s="637"/>
      <c r="AH10" s="637"/>
      <c r="AI10" s="637"/>
      <c r="AJ10" s="637"/>
      <c r="AK10" s="637"/>
      <c r="AL10" s="638" t="s">
        <v>129</v>
      </c>
      <c r="AM10" s="639"/>
      <c r="AN10" s="639"/>
      <c r="AO10" s="640"/>
      <c r="AP10" s="630" t="s">
        <v>241</v>
      </c>
      <c r="AQ10" s="631"/>
      <c r="AR10" s="631"/>
      <c r="AS10" s="631"/>
      <c r="AT10" s="631"/>
      <c r="AU10" s="631"/>
      <c r="AV10" s="631"/>
      <c r="AW10" s="631"/>
      <c r="AX10" s="631"/>
      <c r="AY10" s="631"/>
      <c r="AZ10" s="631"/>
      <c r="BA10" s="631"/>
      <c r="BB10" s="631"/>
      <c r="BC10" s="631"/>
      <c r="BD10" s="631"/>
      <c r="BE10" s="631"/>
      <c r="BF10" s="632"/>
      <c r="BG10" s="633">
        <v>20843</v>
      </c>
      <c r="BH10" s="634"/>
      <c r="BI10" s="634"/>
      <c r="BJ10" s="634"/>
      <c r="BK10" s="634"/>
      <c r="BL10" s="634"/>
      <c r="BM10" s="634"/>
      <c r="BN10" s="635"/>
      <c r="BO10" s="636">
        <v>2.5</v>
      </c>
      <c r="BP10" s="636"/>
      <c r="BQ10" s="636"/>
      <c r="BR10" s="636"/>
      <c r="BS10" s="637" t="s">
        <v>595</v>
      </c>
      <c r="BT10" s="637"/>
      <c r="BU10" s="637"/>
      <c r="BV10" s="637"/>
      <c r="BW10" s="637"/>
      <c r="BX10" s="637"/>
      <c r="BY10" s="637"/>
      <c r="BZ10" s="637"/>
      <c r="CA10" s="637"/>
      <c r="CB10" s="641"/>
      <c r="CD10" s="630" t="s">
        <v>242</v>
      </c>
      <c r="CE10" s="631"/>
      <c r="CF10" s="631"/>
      <c r="CG10" s="631"/>
      <c r="CH10" s="631"/>
      <c r="CI10" s="631"/>
      <c r="CJ10" s="631"/>
      <c r="CK10" s="631"/>
      <c r="CL10" s="631"/>
      <c r="CM10" s="631"/>
      <c r="CN10" s="631"/>
      <c r="CO10" s="631"/>
      <c r="CP10" s="631"/>
      <c r="CQ10" s="632"/>
      <c r="CR10" s="633">
        <v>5770</v>
      </c>
      <c r="CS10" s="634"/>
      <c r="CT10" s="634"/>
      <c r="CU10" s="634"/>
      <c r="CV10" s="634"/>
      <c r="CW10" s="634"/>
      <c r="CX10" s="634"/>
      <c r="CY10" s="635"/>
      <c r="CZ10" s="636">
        <v>0.1</v>
      </c>
      <c r="DA10" s="636"/>
      <c r="DB10" s="636"/>
      <c r="DC10" s="636"/>
      <c r="DD10" s="642" t="s">
        <v>129</v>
      </c>
      <c r="DE10" s="634"/>
      <c r="DF10" s="634"/>
      <c r="DG10" s="634"/>
      <c r="DH10" s="634"/>
      <c r="DI10" s="634"/>
      <c r="DJ10" s="634"/>
      <c r="DK10" s="634"/>
      <c r="DL10" s="634"/>
      <c r="DM10" s="634"/>
      <c r="DN10" s="634"/>
      <c r="DO10" s="634"/>
      <c r="DP10" s="635"/>
      <c r="DQ10" s="642">
        <v>5770</v>
      </c>
      <c r="DR10" s="634"/>
      <c r="DS10" s="634"/>
      <c r="DT10" s="634"/>
      <c r="DU10" s="634"/>
      <c r="DV10" s="634"/>
      <c r="DW10" s="634"/>
      <c r="DX10" s="634"/>
      <c r="DY10" s="634"/>
      <c r="DZ10" s="634"/>
      <c r="EA10" s="634"/>
      <c r="EB10" s="634"/>
      <c r="EC10" s="643"/>
    </row>
    <row r="11" spans="2:143" ht="11.25" customHeight="1">
      <c r="B11" s="630" t="s">
        <v>243</v>
      </c>
      <c r="C11" s="631"/>
      <c r="D11" s="631"/>
      <c r="E11" s="631"/>
      <c r="F11" s="631"/>
      <c r="G11" s="631"/>
      <c r="H11" s="631"/>
      <c r="I11" s="631"/>
      <c r="J11" s="631"/>
      <c r="K11" s="631"/>
      <c r="L11" s="631"/>
      <c r="M11" s="631"/>
      <c r="N11" s="631"/>
      <c r="O11" s="631"/>
      <c r="P11" s="631"/>
      <c r="Q11" s="632"/>
      <c r="R11" s="633">
        <v>175629</v>
      </c>
      <c r="S11" s="634"/>
      <c r="T11" s="634"/>
      <c r="U11" s="634"/>
      <c r="V11" s="634"/>
      <c r="W11" s="634"/>
      <c r="X11" s="634"/>
      <c r="Y11" s="635"/>
      <c r="Z11" s="638">
        <v>3.1</v>
      </c>
      <c r="AA11" s="639"/>
      <c r="AB11" s="639"/>
      <c r="AC11" s="645"/>
      <c r="AD11" s="642">
        <v>175629</v>
      </c>
      <c r="AE11" s="634"/>
      <c r="AF11" s="634"/>
      <c r="AG11" s="634"/>
      <c r="AH11" s="634"/>
      <c r="AI11" s="634"/>
      <c r="AJ11" s="634"/>
      <c r="AK11" s="635"/>
      <c r="AL11" s="638">
        <v>6</v>
      </c>
      <c r="AM11" s="639"/>
      <c r="AN11" s="639"/>
      <c r="AO11" s="640"/>
      <c r="AP11" s="630" t="s">
        <v>244</v>
      </c>
      <c r="AQ11" s="631"/>
      <c r="AR11" s="631"/>
      <c r="AS11" s="631"/>
      <c r="AT11" s="631"/>
      <c r="AU11" s="631"/>
      <c r="AV11" s="631"/>
      <c r="AW11" s="631"/>
      <c r="AX11" s="631"/>
      <c r="AY11" s="631"/>
      <c r="AZ11" s="631"/>
      <c r="BA11" s="631"/>
      <c r="BB11" s="631"/>
      <c r="BC11" s="631"/>
      <c r="BD11" s="631"/>
      <c r="BE11" s="631"/>
      <c r="BF11" s="632"/>
      <c r="BG11" s="633">
        <v>28430</v>
      </c>
      <c r="BH11" s="634"/>
      <c r="BI11" s="634"/>
      <c r="BJ11" s="634"/>
      <c r="BK11" s="634"/>
      <c r="BL11" s="634"/>
      <c r="BM11" s="634"/>
      <c r="BN11" s="635"/>
      <c r="BO11" s="636">
        <v>3.5</v>
      </c>
      <c r="BP11" s="636"/>
      <c r="BQ11" s="636"/>
      <c r="BR11" s="636"/>
      <c r="BS11" s="637" t="s">
        <v>595</v>
      </c>
      <c r="BT11" s="637"/>
      <c r="BU11" s="637"/>
      <c r="BV11" s="637"/>
      <c r="BW11" s="637"/>
      <c r="BX11" s="637"/>
      <c r="BY11" s="637"/>
      <c r="BZ11" s="637"/>
      <c r="CA11" s="637"/>
      <c r="CB11" s="641"/>
      <c r="CD11" s="630" t="s">
        <v>245</v>
      </c>
      <c r="CE11" s="631"/>
      <c r="CF11" s="631"/>
      <c r="CG11" s="631"/>
      <c r="CH11" s="631"/>
      <c r="CI11" s="631"/>
      <c r="CJ11" s="631"/>
      <c r="CK11" s="631"/>
      <c r="CL11" s="631"/>
      <c r="CM11" s="631"/>
      <c r="CN11" s="631"/>
      <c r="CO11" s="631"/>
      <c r="CP11" s="631"/>
      <c r="CQ11" s="632"/>
      <c r="CR11" s="633">
        <v>104718</v>
      </c>
      <c r="CS11" s="634"/>
      <c r="CT11" s="634"/>
      <c r="CU11" s="634"/>
      <c r="CV11" s="634"/>
      <c r="CW11" s="634"/>
      <c r="CX11" s="634"/>
      <c r="CY11" s="635"/>
      <c r="CZ11" s="636">
        <v>1.9</v>
      </c>
      <c r="DA11" s="636"/>
      <c r="DB11" s="636"/>
      <c r="DC11" s="636"/>
      <c r="DD11" s="642">
        <v>4718</v>
      </c>
      <c r="DE11" s="634"/>
      <c r="DF11" s="634"/>
      <c r="DG11" s="634"/>
      <c r="DH11" s="634"/>
      <c r="DI11" s="634"/>
      <c r="DJ11" s="634"/>
      <c r="DK11" s="634"/>
      <c r="DL11" s="634"/>
      <c r="DM11" s="634"/>
      <c r="DN11" s="634"/>
      <c r="DO11" s="634"/>
      <c r="DP11" s="635"/>
      <c r="DQ11" s="642">
        <v>65619</v>
      </c>
      <c r="DR11" s="634"/>
      <c r="DS11" s="634"/>
      <c r="DT11" s="634"/>
      <c r="DU11" s="634"/>
      <c r="DV11" s="634"/>
      <c r="DW11" s="634"/>
      <c r="DX11" s="634"/>
      <c r="DY11" s="634"/>
      <c r="DZ11" s="634"/>
      <c r="EA11" s="634"/>
      <c r="EB11" s="634"/>
      <c r="EC11" s="643"/>
    </row>
    <row r="12" spans="2:143" ht="11.25" customHeight="1">
      <c r="B12" s="630" t="s">
        <v>246</v>
      </c>
      <c r="C12" s="631"/>
      <c r="D12" s="631"/>
      <c r="E12" s="631"/>
      <c r="F12" s="631"/>
      <c r="G12" s="631"/>
      <c r="H12" s="631"/>
      <c r="I12" s="631"/>
      <c r="J12" s="631"/>
      <c r="K12" s="631"/>
      <c r="L12" s="631"/>
      <c r="M12" s="631"/>
      <c r="N12" s="631"/>
      <c r="O12" s="631"/>
      <c r="P12" s="631"/>
      <c r="Q12" s="632"/>
      <c r="R12" s="633">
        <v>5621</v>
      </c>
      <c r="S12" s="634"/>
      <c r="T12" s="634"/>
      <c r="U12" s="634"/>
      <c r="V12" s="634"/>
      <c r="W12" s="634"/>
      <c r="X12" s="634"/>
      <c r="Y12" s="635"/>
      <c r="Z12" s="636">
        <v>0.1</v>
      </c>
      <c r="AA12" s="636"/>
      <c r="AB12" s="636"/>
      <c r="AC12" s="636"/>
      <c r="AD12" s="637">
        <v>5621</v>
      </c>
      <c r="AE12" s="637"/>
      <c r="AF12" s="637"/>
      <c r="AG12" s="637"/>
      <c r="AH12" s="637"/>
      <c r="AI12" s="637"/>
      <c r="AJ12" s="637"/>
      <c r="AK12" s="637"/>
      <c r="AL12" s="638">
        <v>0.2</v>
      </c>
      <c r="AM12" s="639"/>
      <c r="AN12" s="639"/>
      <c r="AO12" s="640"/>
      <c r="AP12" s="630" t="s">
        <v>247</v>
      </c>
      <c r="AQ12" s="631"/>
      <c r="AR12" s="631"/>
      <c r="AS12" s="631"/>
      <c r="AT12" s="631"/>
      <c r="AU12" s="631"/>
      <c r="AV12" s="631"/>
      <c r="AW12" s="631"/>
      <c r="AX12" s="631"/>
      <c r="AY12" s="631"/>
      <c r="AZ12" s="631"/>
      <c r="BA12" s="631"/>
      <c r="BB12" s="631"/>
      <c r="BC12" s="631"/>
      <c r="BD12" s="631"/>
      <c r="BE12" s="631"/>
      <c r="BF12" s="632"/>
      <c r="BG12" s="633">
        <v>454824</v>
      </c>
      <c r="BH12" s="634"/>
      <c r="BI12" s="634"/>
      <c r="BJ12" s="634"/>
      <c r="BK12" s="634"/>
      <c r="BL12" s="634"/>
      <c r="BM12" s="634"/>
      <c r="BN12" s="635"/>
      <c r="BO12" s="636">
        <v>55.6</v>
      </c>
      <c r="BP12" s="636"/>
      <c r="BQ12" s="636"/>
      <c r="BR12" s="636"/>
      <c r="BS12" s="637" t="s">
        <v>129</v>
      </c>
      <c r="BT12" s="637"/>
      <c r="BU12" s="637"/>
      <c r="BV12" s="637"/>
      <c r="BW12" s="637"/>
      <c r="BX12" s="637"/>
      <c r="BY12" s="637"/>
      <c r="BZ12" s="637"/>
      <c r="CA12" s="637"/>
      <c r="CB12" s="641"/>
      <c r="CD12" s="630" t="s">
        <v>248</v>
      </c>
      <c r="CE12" s="631"/>
      <c r="CF12" s="631"/>
      <c r="CG12" s="631"/>
      <c r="CH12" s="631"/>
      <c r="CI12" s="631"/>
      <c r="CJ12" s="631"/>
      <c r="CK12" s="631"/>
      <c r="CL12" s="631"/>
      <c r="CM12" s="631"/>
      <c r="CN12" s="631"/>
      <c r="CO12" s="631"/>
      <c r="CP12" s="631"/>
      <c r="CQ12" s="632"/>
      <c r="CR12" s="633">
        <v>31713</v>
      </c>
      <c r="CS12" s="634"/>
      <c r="CT12" s="634"/>
      <c r="CU12" s="634"/>
      <c r="CV12" s="634"/>
      <c r="CW12" s="634"/>
      <c r="CX12" s="634"/>
      <c r="CY12" s="635"/>
      <c r="CZ12" s="636">
        <v>0.6</v>
      </c>
      <c r="DA12" s="636"/>
      <c r="DB12" s="636"/>
      <c r="DC12" s="636"/>
      <c r="DD12" s="642">
        <v>1000</v>
      </c>
      <c r="DE12" s="634"/>
      <c r="DF12" s="634"/>
      <c r="DG12" s="634"/>
      <c r="DH12" s="634"/>
      <c r="DI12" s="634"/>
      <c r="DJ12" s="634"/>
      <c r="DK12" s="634"/>
      <c r="DL12" s="634"/>
      <c r="DM12" s="634"/>
      <c r="DN12" s="634"/>
      <c r="DO12" s="634"/>
      <c r="DP12" s="635"/>
      <c r="DQ12" s="642">
        <v>12957</v>
      </c>
      <c r="DR12" s="634"/>
      <c r="DS12" s="634"/>
      <c r="DT12" s="634"/>
      <c r="DU12" s="634"/>
      <c r="DV12" s="634"/>
      <c r="DW12" s="634"/>
      <c r="DX12" s="634"/>
      <c r="DY12" s="634"/>
      <c r="DZ12" s="634"/>
      <c r="EA12" s="634"/>
      <c r="EB12" s="634"/>
      <c r="EC12" s="643"/>
    </row>
    <row r="13" spans="2:143" ht="11.25" customHeight="1">
      <c r="B13" s="630" t="s">
        <v>249</v>
      </c>
      <c r="C13" s="631"/>
      <c r="D13" s="631"/>
      <c r="E13" s="631"/>
      <c r="F13" s="631"/>
      <c r="G13" s="631"/>
      <c r="H13" s="631"/>
      <c r="I13" s="631"/>
      <c r="J13" s="631"/>
      <c r="K13" s="631"/>
      <c r="L13" s="631"/>
      <c r="M13" s="631"/>
      <c r="N13" s="631"/>
      <c r="O13" s="631"/>
      <c r="P13" s="631"/>
      <c r="Q13" s="632"/>
      <c r="R13" s="633" t="s">
        <v>595</v>
      </c>
      <c r="S13" s="634"/>
      <c r="T13" s="634"/>
      <c r="U13" s="634"/>
      <c r="V13" s="634"/>
      <c r="W13" s="634"/>
      <c r="X13" s="634"/>
      <c r="Y13" s="635"/>
      <c r="Z13" s="636" t="s">
        <v>595</v>
      </c>
      <c r="AA13" s="636"/>
      <c r="AB13" s="636"/>
      <c r="AC13" s="636"/>
      <c r="AD13" s="637" t="s">
        <v>595</v>
      </c>
      <c r="AE13" s="637"/>
      <c r="AF13" s="637"/>
      <c r="AG13" s="637"/>
      <c r="AH13" s="637"/>
      <c r="AI13" s="637"/>
      <c r="AJ13" s="637"/>
      <c r="AK13" s="637"/>
      <c r="AL13" s="638" t="s">
        <v>595</v>
      </c>
      <c r="AM13" s="639"/>
      <c r="AN13" s="639"/>
      <c r="AO13" s="640"/>
      <c r="AP13" s="630" t="s">
        <v>598</v>
      </c>
      <c r="AQ13" s="631"/>
      <c r="AR13" s="631"/>
      <c r="AS13" s="631"/>
      <c r="AT13" s="631"/>
      <c r="AU13" s="631"/>
      <c r="AV13" s="631"/>
      <c r="AW13" s="631"/>
      <c r="AX13" s="631"/>
      <c r="AY13" s="631"/>
      <c r="AZ13" s="631"/>
      <c r="BA13" s="631"/>
      <c r="BB13" s="631"/>
      <c r="BC13" s="631"/>
      <c r="BD13" s="631"/>
      <c r="BE13" s="631"/>
      <c r="BF13" s="632"/>
      <c r="BG13" s="633">
        <v>449680</v>
      </c>
      <c r="BH13" s="634"/>
      <c r="BI13" s="634"/>
      <c r="BJ13" s="634"/>
      <c r="BK13" s="634"/>
      <c r="BL13" s="634"/>
      <c r="BM13" s="634"/>
      <c r="BN13" s="635"/>
      <c r="BO13" s="636">
        <v>55</v>
      </c>
      <c r="BP13" s="636"/>
      <c r="BQ13" s="636"/>
      <c r="BR13" s="636"/>
      <c r="BS13" s="637" t="s">
        <v>129</v>
      </c>
      <c r="BT13" s="637"/>
      <c r="BU13" s="637"/>
      <c r="BV13" s="637"/>
      <c r="BW13" s="637"/>
      <c r="BX13" s="637"/>
      <c r="BY13" s="637"/>
      <c r="BZ13" s="637"/>
      <c r="CA13" s="637"/>
      <c r="CB13" s="641"/>
      <c r="CD13" s="630" t="s">
        <v>250</v>
      </c>
      <c r="CE13" s="631"/>
      <c r="CF13" s="631"/>
      <c r="CG13" s="631"/>
      <c r="CH13" s="631"/>
      <c r="CI13" s="631"/>
      <c r="CJ13" s="631"/>
      <c r="CK13" s="631"/>
      <c r="CL13" s="631"/>
      <c r="CM13" s="631"/>
      <c r="CN13" s="631"/>
      <c r="CO13" s="631"/>
      <c r="CP13" s="631"/>
      <c r="CQ13" s="632"/>
      <c r="CR13" s="633">
        <v>664535</v>
      </c>
      <c r="CS13" s="634"/>
      <c r="CT13" s="634"/>
      <c r="CU13" s="634"/>
      <c r="CV13" s="634"/>
      <c r="CW13" s="634"/>
      <c r="CX13" s="634"/>
      <c r="CY13" s="635"/>
      <c r="CZ13" s="636">
        <v>12.3</v>
      </c>
      <c r="DA13" s="636"/>
      <c r="DB13" s="636"/>
      <c r="DC13" s="636"/>
      <c r="DD13" s="642">
        <v>400462</v>
      </c>
      <c r="DE13" s="634"/>
      <c r="DF13" s="634"/>
      <c r="DG13" s="634"/>
      <c r="DH13" s="634"/>
      <c r="DI13" s="634"/>
      <c r="DJ13" s="634"/>
      <c r="DK13" s="634"/>
      <c r="DL13" s="634"/>
      <c r="DM13" s="634"/>
      <c r="DN13" s="634"/>
      <c r="DO13" s="634"/>
      <c r="DP13" s="635"/>
      <c r="DQ13" s="642">
        <v>198420</v>
      </c>
      <c r="DR13" s="634"/>
      <c r="DS13" s="634"/>
      <c r="DT13" s="634"/>
      <c r="DU13" s="634"/>
      <c r="DV13" s="634"/>
      <c r="DW13" s="634"/>
      <c r="DX13" s="634"/>
      <c r="DY13" s="634"/>
      <c r="DZ13" s="634"/>
      <c r="EA13" s="634"/>
      <c r="EB13" s="634"/>
      <c r="EC13" s="643"/>
    </row>
    <row r="14" spans="2:143" ht="11.25" customHeight="1">
      <c r="B14" s="630" t="s">
        <v>251</v>
      </c>
      <c r="C14" s="631"/>
      <c r="D14" s="631"/>
      <c r="E14" s="631"/>
      <c r="F14" s="631"/>
      <c r="G14" s="631"/>
      <c r="H14" s="631"/>
      <c r="I14" s="631"/>
      <c r="J14" s="631"/>
      <c r="K14" s="631"/>
      <c r="L14" s="631"/>
      <c r="M14" s="631"/>
      <c r="N14" s="631"/>
      <c r="O14" s="631"/>
      <c r="P14" s="631"/>
      <c r="Q14" s="632"/>
      <c r="R14" s="633" t="s">
        <v>129</v>
      </c>
      <c r="S14" s="634"/>
      <c r="T14" s="634"/>
      <c r="U14" s="634"/>
      <c r="V14" s="634"/>
      <c r="W14" s="634"/>
      <c r="X14" s="634"/>
      <c r="Y14" s="635"/>
      <c r="Z14" s="636" t="s">
        <v>129</v>
      </c>
      <c r="AA14" s="636"/>
      <c r="AB14" s="636"/>
      <c r="AC14" s="636"/>
      <c r="AD14" s="637" t="s">
        <v>595</v>
      </c>
      <c r="AE14" s="637"/>
      <c r="AF14" s="637"/>
      <c r="AG14" s="637"/>
      <c r="AH14" s="637"/>
      <c r="AI14" s="637"/>
      <c r="AJ14" s="637"/>
      <c r="AK14" s="637"/>
      <c r="AL14" s="638" t="s">
        <v>592</v>
      </c>
      <c r="AM14" s="639"/>
      <c r="AN14" s="639"/>
      <c r="AO14" s="640"/>
      <c r="AP14" s="630" t="s">
        <v>252</v>
      </c>
      <c r="AQ14" s="631"/>
      <c r="AR14" s="631"/>
      <c r="AS14" s="631"/>
      <c r="AT14" s="631"/>
      <c r="AU14" s="631"/>
      <c r="AV14" s="631"/>
      <c r="AW14" s="631"/>
      <c r="AX14" s="631"/>
      <c r="AY14" s="631"/>
      <c r="AZ14" s="631"/>
      <c r="BA14" s="631"/>
      <c r="BB14" s="631"/>
      <c r="BC14" s="631"/>
      <c r="BD14" s="631"/>
      <c r="BE14" s="631"/>
      <c r="BF14" s="632"/>
      <c r="BG14" s="633">
        <v>24987</v>
      </c>
      <c r="BH14" s="634"/>
      <c r="BI14" s="634"/>
      <c r="BJ14" s="634"/>
      <c r="BK14" s="634"/>
      <c r="BL14" s="634"/>
      <c r="BM14" s="634"/>
      <c r="BN14" s="635"/>
      <c r="BO14" s="636">
        <v>3.1</v>
      </c>
      <c r="BP14" s="636"/>
      <c r="BQ14" s="636"/>
      <c r="BR14" s="636"/>
      <c r="BS14" s="637" t="s">
        <v>129</v>
      </c>
      <c r="BT14" s="637"/>
      <c r="BU14" s="637"/>
      <c r="BV14" s="637"/>
      <c r="BW14" s="637"/>
      <c r="BX14" s="637"/>
      <c r="BY14" s="637"/>
      <c r="BZ14" s="637"/>
      <c r="CA14" s="637"/>
      <c r="CB14" s="641"/>
      <c r="CD14" s="630" t="s">
        <v>253</v>
      </c>
      <c r="CE14" s="631"/>
      <c r="CF14" s="631"/>
      <c r="CG14" s="631"/>
      <c r="CH14" s="631"/>
      <c r="CI14" s="631"/>
      <c r="CJ14" s="631"/>
      <c r="CK14" s="631"/>
      <c r="CL14" s="631"/>
      <c r="CM14" s="631"/>
      <c r="CN14" s="631"/>
      <c r="CO14" s="631"/>
      <c r="CP14" s="631"/>
      <c r="CQ14" s="632"/>
      <c r="CR14" s="633">
        <v>172517</v>
      </c>
      <c r="CS14" s="634"/>
      <c r="CT14" s="634"/>
      <c r="CU14" s="634"/>
      <c r="CV14" s="634"/>
      <c r="CW14" s="634"/>
      <c r="CX14" s="634"/>
      <c r="CY14" s="635"/>
      <c r="CZ14" s="636">
        <v>3.2</v>
      </c>
      <c r="DA14" s="636"/>
      <c r="DB14" s="636"/>
      <c r="DC14" s="636"/>
      <c r="DD14" s="642">
        <v>1135</v>
      </c>
      <c r="DE14" s="634"/>
      <c r="DF14" s="634"/>
      <c r="DG14" s="634"/>
      <c r="DH14" s="634"/>
      <c r="DI14" s="634"/>
      <c r="DJ14" s="634"/>
      <c r="DK14" s="634"/>
      <c r="DL14" s="634"/>
      <c r="DM14" s="634"/>
      <c r="DN14" s="634"/>
      <c r="DO14" s="634"/>
      <c r="DP14" s="635"/>
      <c r="DQ14" s="642">
        <v>167678</v>
      </c>
      <c r="DR14" s="634"/>
      <c r="DS14" s="634"/>
      <c r="DT14" s="634"/>
      <c r="DU14" s="634"/>
      <c r="DV14" s="634"/>
      <c r="DW14" s="634"/>
      <c r="DX14" s="634"/>
      <c r="DY14" s="634"/>
      <c r="DZ14" s="634"/>
      <c r="EA14" s="634"/>
      <c r="EB14" s="634"/>
      <c r="EC14" s="643"/>
    </row>
    <row r="15" spans="2:143" ht="11.25" customHeight="1">
      <c r="B15" s="630" t="s">
        <v>254</v>
      </c>
      <c r="C15" s="631"/>
      <c r="D15" s="631"/>
      <c r="E15" s="631"/>
      <c r="F15" s="631"/>
      <c r="G15" s="631"/>
      <c r="H15" s="631"/>
      <c r="I15" s="631"/>
      <c r="J15" s="631"/>
      <c r="K15" s="631"/>
      <c r="L15" s="631"/>
      <c r="M15" s="631"/>
      <c r="N15" s="631"/>
      <c r="O15" s="631"/>
      <c r="P15" s="631"/>
      <c r="Q15" s="632"/>
      <c r="R15" s="633" t="s">
        <v>129</v>
      </c>
      <c r="S15" s="634"/>
      <c r="T15" s="634"/>
      <c r="U15" s="634"/>
      <c r="V15" s="634"/>
      <c r="W15" s="634"/>
      <c r="X15" s="634"/>
      <c r="Y15" s="635"/>
      <c r="Z15" s="636" t="s">
        <v>595</v>
      </c>
      <c r="AA15" s="636"/>
      <c r="AB15" s="636"/>
      <c r="AC15" s="636"/>
      <c r="AD15" s="637" t="s">
        <v>592</v>
      </c>
      <c r="AE15" s="637"/>
      <c r="AF15" s="637"/>
      <c r="AG15" s="637"/>
      <c r="AH15" s="637"/>
      <c r="AI15" s="637"/>
      <c r="AJ15" s="637"/>
      <c r="AK15" s="637"/>
      <c r="AL15" s="638" t="s">
        <v>592</v>
      </c>
      <c r="AM15" s="639"/>
      <c r="AN15" s="639"/>
      <c r="AO15" s="640"/>
      <c r="AP15" s="630" t="s">
        <v>255</v>
      </c>
      <c r="AQ15" s="631"/>
      <c r="AR15" s="631"/>
      <c r="AS15" s="631"/>
      <c r="AT15" s="631"/>
      <c r="AU15" s="631"/>
      <c r="AV15" s="631"/>
      <c r="AW15" s="631"/>
      <c r="AX15" s="631"/>
      <c r="AY15" s="631"/>
      <c r="AZ15" s="631"/>
      <c r="BA15" s="631"/>
      <c r="BB15" s="631"/>
      <c r="BC15" s="631"/>
      <c r="BD15" s="631"/>
      <c r="BE15" s="631"/>
      <c r="BF15" s="632"/>
      <c r="BG15" s="633">
        <v>45092</v>
      </c>
      <c r="BH15" s="634"/>
      <c r="BI15" s="634"/>
      <c r="BJ15" s="634"/>
      <c r="BK15" s="634"/>
      <c r="BL15" s="634"/>
      <c r="BM15" s="634"/>
      <c r="BN15" s="635"/>
      <c r="BO15" s="636">
        <v>5.5</v>
      </c>
      <c r="BP15" s="636"/>
      <c r="BQ15" s="636"/>
      <c r="BR15" s="636"/>
      <c r="BS15" s="637" t="s">
        <v>595</v>
      </c>
      <c r="BT15" s="637"/>
      <c r="BU15" s="637"/>
      <c r="BV15" s="637"/>
      <c r="BW15" s="637"/>
      <c r="BX15" s="637"/>
      <c r="BY15" s="637"/>
      <c r="BZ15" s="637"/>
      <c r="CA15" s="637"/>
      <c r="CB15" s="641"/>
      <c r="CD15" s="630" t="s">
        <v>256</v>
      </c>
      <c r="CE15" s="631"/>
      <c r="CF15" s="631"/>
      <c r="CG15" s="631"/>
      <c r="CH15" s="631"/>
      <c r="CI15" s="631"/>
      <c r="CJ15" s="631"/>
      <c r="CK15" s="631"/>
      <c r="CL15" s="631"/>
      <c r="CM15" s="631"/>
      <c r="CN15" s="631"/>
      <c r="CO15" s="631"/>
      <c r="CP15" s="631"/>
      <c r="CQ15" s="632"/>
      <c r="CR15" s="633">
        <v>267480</v>
      </c>
      <c r="CS15" s="634"/>
      <c r="CT15" s="634"/>
      <c r="CU15" s="634"/>
      <c r="CV15" s="634"/>
      <c r="CW15" s="634"/>
      <c r="CX15" s="634"/>
      <c r="CY15" s="635"/>
      <c r="CZ15" s="636">
        <v>5</v>
      </c>
      <c r="DA15" s="636"/>
      <c r="DB15" s="636"/>
      <c r="DC15" s="636"/>
      <c r="DD15" s="642">
        <v>11153</v>
      </c>
      <c r="DE15" s="634"/>
      <c r="DF15" s="634"/>
      <c r="DG15" s="634"/>
      <c r="DH15" s="634"/>
      <c r="DI15" s="634"/>
      <c r="DJ15" s="634"/>
      <c r="DK15" s="634"/>
      <c r="DL15" s="634"/>
      <c r="DM15" s="634"/>
      <c r="DN15" s="634"/>
      <c r="DO15" s="634"/>
      <c r="DP15" s="635"/>
      <c r="DQ15" s="642">
        <v>218443</v>
      </c>
      <c r="DR15" s="634"/>
      <c r="DS15" s="634"/>
      <c r="DT15" s="634"/>
      <c r="DU15" s="634"/>
      <c r="DV15" s="634"/>
      <c r="DW15" s="634"/>
      <c r="DX15" s="634"/>
      <c r="DY15" s="634"/>
      <c r="DZ15" s="634"/>
      <c r="EA15" s="634"/>
      <c r="EB15" s="634"/>
      <c r="EC15" s="643"/>
    </row>
    <row r="16" spans="2:143" ht="11.25" customHeight="1">
      <c r="B16" s="630" t="s">
        <v>599</v>
      </c>
      <c r="C16" s="631"/>
      <c r="D16" s="631"/>
      <c r="E16" s="631"/>
      <c r="F16" s="631"/>
      <c r="G16" s="631"/>
      <c r="H16" s="631"/>
      <c r="I16" s="631"/>
      <c r="J16" s="631"/>
      <c r="K16" s="631"/>
      <c r="L16" s="631"/>
      <c r="M16" s="631"/>
      <c r="N16" s="631"/>
      <c r="O16" s="631"/>
      <c r="P16" s="631"/>
      <c r="Q16" s="632"/>
      <c r="R16" s="633">
        <v>5233</v>
      </c>
      <c r="S16" s="634"/>
      <c r="T16" s="634"/>
      <c r="U16" s="634"/>
      <c r="V16" s="634"/>
      <c r="W16" s="634"/>
      <c r="X16" s="634"/>
      <c r="Y16" s="635"/>
      <c r="Z16" s="636">
        <v>0.1</v>
      </c>
      <c r="AA16" s="636"/>
      <c r="AB16" s="636"/>
      <c r="AC16" s="636"/>
      <c r="AD16" s="637">
        <v>5233</v>
      </c>
      <c r="AE16" s="637"/>
      <c r="AF16" s="637"/>
      <c r="AG16" s="637"/>
      <c r="AH16" s="637"/>
      <c r="AI16" s="637"/>
      <c r="AJ16" s="637"/>
      <c r="AK16" s="637"/>
      <c r="AL16" s="638">
        <v>0.2</v>
      </c>
      <c r="AM16" s="639"/>
      <c r="AN16" s="639"/>
      <c r="AO16" s="640"/>
      <c r="AP16" s="630" t="s">
        <v>257</v>
      </c>
      <c r="AQ16" s="631"/>
      <c r="AR16" s="631"/>
      <c r="AS16" s="631"/>
      <c r="AT16" s="631"/>
      <c r="AU16" s="631"/>
      <c r="AV16" s="631"/>
      <c r="AW16" s="631"/>
      <c r="AX16" s="631"/>
      <c r="AY16" s="631"/>
      <c r="AZ16" s="631"/>
      <c r="BA16" s="631"/>
      <c r="BB16" s="631"/>
      <c r="BC16" s="631"/>
      <c r="BD16" s="631"/>
      <c r="BE16" s="631"/>
      <c r="BF16" s="632"/>
      <c r="BG16" s="633" t="s">
        <v>129</v>
      </c>
      <c r="BH16" s="634"/>
      <c r="BI16" s="634"/>
      <c r="BJ16" s="634"/>
      <c r="BK16" s="634"/>
      <c r="BL16" s="634"/>
      <c r="BM16" s="634"/>
      <c r="BN16" s="635"/>
      <c r="BO16" s="636" t="s">
        <v>129</v>
      </c>
      <c r="BP16" s="636"/>
      <c r="BQ16" s="636"/>
      <c r="BR16" s="636"/>
      <c r="BS16" s="637" t="s">
        <v>129</v>
      </c>
      <c r="BT16" s="637"/>
      <c r="BU16" s="637"/>
      <c r="BV16" s="637"/>
      <c r="BW16" s="637"/>
      <c r="BX16" s="637"/>
      <c r="BY16" s="637"/>
      <c r="BZ16" s="637"/>
      <c r="CA16" s="637"/>
      <c r="CB16" s="641"/>
      <c r="CD16" s="630" t="s">
        <v>258</v>
      </c>
      <c r="CE16" s="631"/>
      <c r="CF16" s="631"/>
      <c r="CG16" s="631"/>
      <c r="CH16" s="631"/>
      <c r="CI16" s="631"/>
      <c r="CJ16" s="631"/>
      <c r="CK16" s="631"/>
      <c r="CL16" s="631"/>
      <c r="CM16" s="631"/>
      <c r="CN16" s="631"/>
      <c r="CO16" s="631"/>
      <c r="CP16" s="631"/>
      <c r="CQ16" s="632"/>
      <c r="CR16" s="633">
        <v>1068</v>
      </c>
      <c r="CS16" s="634"/>
      <c r="CT16" s="634"/>
      <c r="CU16" s="634"/>
      <c r="CV16" s="634"/>
      <c r="CW16" s="634"/>
      <c r="CX16" s="634"/>
      <c r="CY16" s="635"/>
      <c r="CZ16" s="636">
        <v>0</v>
      </c>
      <c r="DA16" s="636"/>
      <c r="DB16" s="636"/>
      <c r="DC16" s="636"/>
      <c r="DD16" s="642" t="s">
        <v>595</v>
      </c>
      <c r="DE16" s="634"/>
      <c r="DF16" s="634"/>
      <c r="DG16" s="634"/>
      <c r="DH16" s="634"/>
      <c r="DI16" s="634"/>
      <c r="DJ16" s="634"/>
      <c r="DK16" s="634"/>
      <c r="DL16" s="634"/>
      <c r="DM16" s="634"/>
      <c r="DN16" s="634"/>
      <c r="DO16" s="634"/>
      <c r="DP16" s="635"/>
      <c r="DQ16" s="642">
        <v>1068</v>
      </c>
      <c r="DR16" s="634"/>
      <c r="DS16" s="634"/>
      <c r="DT16" s="634"/>
      <c r="DU16" s="634"/>
      <c r="DV16" s="634"/>
      <c r="DW16" s="634"/>
      <c r="DX16" s="634"/>
      <c r="DY16" s="634"/>
      <c r="DZ16" s="634"/>
      <c r="EA16" s="634"/>
      <c r="EB16" s="634"/>
      <c r="EC16" s="643"/>
    </row>
    <row r="17" spans="2:133" ht="11.25" customHeight="1">
      <c r="B17" s="630" t="s">
        <v>259</v>
      </c>
      <c r="C17" s="631"/>
      <c r="D17" s="631"/>
      <c r="E17" s="631"/>
      <c r="F17" s="631"/>
      <c r="G17" s="631"/>
      <c r="H17" s="631"/>
      <c r="I17" s="631"/>
      <c r="J17" s="631"/>
      <c r="K17" s="631"/>
      <c r="L17" s="631"/>
      <c r="M17" s="631"/>
      <c r="N17" s="631"/>
      <c r="O17" s="631"/>
      <c r="P17" s="631"/>
      <c r="Q17" s="632"/>
      <c r="R17" s="633">
        <v>11817</v>
      </c>
      <c r="S17" s="634"/>
      <c r="T17" s="634"/>
      <c r="U17" s="634"/>
      <c r="V17" s="634"/>
      <c r="W17" s="634"/>
      <c r="X17" s="634"/>
      <c r="Y17" s="635"/>
      <c r="Z17" s="636">
        <v>0.2</v>
      </c>
      <c r="AA17" s="636"/>
      <c r="AB17" s="636"/>
      <c r="AC17" s="636"/>
      <c r="AD17" s="637">
        <v>11817</v>
      </c>
      <c r="AE17" s="637"/>
      <c r="AF17" s="637"/>
      <c r="AG17" s="637"/>
      <c r="AH17" s="637"/>
      <c r="AI17" s="637"/>
      <c r="AJ17" s="637"/>
      <c r="AK17" s="637"/>
      <c r="AL17" s="638">
        <v>0.4</v>
      </c>
      <c r="AM17" s="639"/>
      <c r="AN17" s="639"/>
      <c r="AO17" s="640"/>
      <c r="AP17" s="630" t="s">
        <v>600</v>
      </c>
      <c r="AQ17" s="631"/>
      <c r="AR17" s="631"/>
      <c r="AS17" s="631"/>
      <c r="AT17" s="631"/>
      <c r="AU17" s="631"/>
      <c r="AV17" s="631"/>
      <c r="AW17" s="631"/>
      <c r="AX17" s="631"/>
      <c r="AY17" s="631"/>
      <c r="AZ17" s="631"/>
      <c r="BA17" s="631"/>
      <c r="BB17" s="631"/>
      <c r="BC17" s="631"/>
      <c r="BD17" s="631"/>
      <c r="BE17" s="631"/>
      <c r="BF17" s="632"/>
      <c r="BG17" s="633" t="s">
        <v>595</v>
      </c>
      <c r="BH17" s="634"/>
      <c r="BI17" s="634"/>
      <c r="BJ17" s="634"/>
      <c r="BK17" s="634"/>
      <c r="BL17" s="634"/>
      <c r="BM17" s="634"/>
      <c r="BN17" s="635"/>
      <c r="BO17" s="636" t="s">
        <v>595</v>
      </c>
      <c r="BP17" s="636"/>
      <c r="BQ17" s="636"/>
      <c r="BR17" s="636"/>
      <c r="BS17" s="637" t="s">
        <v>129</v>
      </c>
      <c r="BT17" s="637"/>
      <c r="BU17" s="637"/>
      <c r="BV17" s="637"/>
      <c r="BW17" s="637"/>
      <c r="BX17" s="637"/>
      <c r="BY17" s="637"/>
      <c r="BZ17" s="637"/>
      <c r="CA17" s="637"/>
      <c r="CB17" s="641"/>
      <c r="CD17" s="630" t="s">
        <v>260</v>
      </c>
      <c r="CE17" s="631"/>
      <c r="CF17" s="631"/>
      <c r="CG17" s="631"/>
      <c r="CH17" s="631"/>
      <c r="CI17" s="631"/>
      <c r="CJ17" s="631"/>
      <c r="CK17" s="631"/>
      <c r="CL17" s="631"/>
      <c r="CM17" s="631"/>
      <c r="CN17" s="631"/>
      <c r="CO17" s="631"/>
      <c r="CP17" s="631"/>
      <c r="CQ17" s="632"/>
      <c r="CR17" s="633">
        <v>506278</v>
      </c>
      <c r="CS17" s="634"/>
      <c r="CT17" s="634"/>
      <c r="CU17" s="634"/>
      <c r="CV17" s="634"/>
      <c r="CW17" s="634"/>
      <c r="CX17" s="634"/>
      <c r="CY17" s="635"/>
      <c r="CZ17" s="636">
        <v>9.4</v>
      </c>
      <c r="DA17" s="636"/>
      <c r="DB17" s="636"/>
      <c r="DC17" s="636"/>
      <c r="DD17" s="642" t="s">
        <v>601</v>
      </c>
      <c r="DE17" s="634"/>
      <c r="DF17" s="634"/>
      <c r="DG17" s="634"/>
      <c r="DH17" s="634"/>
      <c r="DI17" s="634"/>
      <c r="DJ17" s="634"/>
      <c r="DK17" s="634"/>
      <c r="DL17" s="634"/>
      <c r="DM17" s="634"/>
      <c r="DN17" s="634"/>
      <c r="DO17" s="634"/>
      <c r="DP17" s="635"/>
      <c r="DQ17" s="642">
        <v>504464</v>
      </c>
      <c r="DR17" s="634"/>
      <c r="DS17" s="634"/>
      <c r="DT17" s="634"/>
      <c r="DU17" s="634"/>
      <c r="DV17" s="634"/>
      <c r="DW17" s="634"/>
      <c r="DX17" s="634"/>
      <c r="DY17" s="634"/>
      <c r="DZ17" s="634"/>
      <c r="EA17" s="634"/>
      <c r="EB17" s="634"/>
      <c r="EC17" s="643"/>
    </row>
    <row r="18" spans="2:133" ht="11.25" customHeight="1">
      <c r="B18" s="630" t="s">
        <v>261</v>
      </c>
      <c r="C18" s="631"/>
      <c r="D18" s="631"/>
      <c r="E18" s="631"/>
      <c r="F18" s="631"/>
      <c r="G18" s="631"/>
      <c r="H18" s="631"/>
      <c r="I18" s="631"/>
      <c r="J18" s="631"/>
      <c r="K18" s="631"/>
      <c r="L18" s="631"/>
      <c r="M18" s="631"/>
      <c r="N18" s="631"/>
      <c r="O18" s="631"/>
      <c r="P18" s="631"/>
      <c r="Q18" s="632"/>
      <c r="R18" s="633">
        <v>22901</v>
      </c>
      <c r="S18" s="634"/>
      <c r="T18" s="634"/>
      <c r="U18" s="634"/>
      <c r="V18" s="634"/>
      <c r="W18" s="634"/>
      <c r="X18" s="634"/>
      <c r="Y18" s="635"/>
      <c r="Z18" s="636">
        <v>0.4</v>
      </c>
      <c r="AA18" s="636"/>
      <c r="AB18" s="636"/>
      <c r="AC18" s="636"/>
      <c r="AD18" s="637">
        <v>22901</v>
      </c>
      <c r="AE18" s="637"/>
      <c r="AF18" s="637"/>
      <c r="AG18" s="637"/>
      <c r="AH18" s="637"/>
      <c r="AI18" s="637"/>
      <c r="AJ18" s="637"/>
      <c r="AK18" s="637"/>
      <c r="AL18" s="638">
        <v>0.80000001192092896</v>
      </c>
      <c r="AM18" s="639"/>
      <c r="AN18" s="639"/>
      <c r="AO18" s="640"/>
      <c r="AP18" s="630" t="s">
        <v>602</v>
      </c>
      <c r="AQ18" s="631"/>
      <c r="AR18" s="631"/>
      <c r="AS18" s="631"/>
      <c r="AT18" s="631"/>
      <c r="AU18" s="631"/>
      <c r="AV18" s="631"/>
      <c r="AW18" s="631"/>
      <c r="AX18" s="631"/>
      <c r="AY18" s="631"/>
      <c r="AZ18" s="631"/>
      <c r="BA18" s="631"/>
      <c r="BB18" s="631"/>
      <c r="BC18" s="631"/>
      <c r="BD18" s="631"/>
      <c r="BE18" s="631"/>
      <c r="BF18" s="632"/>
      <c r="BG18" s="633" t="s">
        <v>601</v>
      </c>
      <c r="BH18" s="634"/>
      <c r="BI18" s="634"/>
      <c r="BJ18" s="634"/>
      <c r="BK18" s="634"/>
      <c r="BL18" s="634"/>
      <c r="BM18" s="634"/>
      <c r="BN18" s="635"/>
      <c r="BO18" s="636" t="s">
        <v>601</v>
      </c>
      <c r="BP18" s="636"/>
      <c r="BQ18" s="636"/>
      <c r="BR18" s="636"/>
      <c r="BS18" s="637" t="s">
        <v>601</v>
      </c>
      <c r="BT18" s="637"/>
      <c r="BU18" s="637"/>
      <c r="BV18" s="637"/>
      <c r="BW18" s="637"/>
      <c r="BX18" s="637"/>
      <c r="BY18" s="637"/>
      <c r="BZ18" s="637"/>
      <c r="CA18" s="637"/>
      <c r="CB18" s="641"/>
      <c r="CD18" s="630" t="s">
        <v>262</v>
      </c>
      <c r="CE18" s="631"/>
      <c r="CF18" s="631"/>
      <c r="CG18" s="631"/>
      <c r="CH18" s="631"/>
      <c r="CI18" s="631"/>
      <c r="CJ18" s="631"/>
      <c r="CK18" s="631"/>
      <c r="CL18" s="631"/>
      <c r="CM18" s="631"/>
      <c r="CN18" s="631"/>
      <c r="CO18" s="631"/>
      <c r="CP18" s="631"/>
      <c r="CQ18" s="632"/>
      <c r="CR18" s="633" t="s">
        <v>601</v>
      </c>
      <c r="CS18" s="634"/>
      <c r="CT18" s="634"/>
      <c r="CU18" s="634"/>
      <c r="CV18" s="634"/>
      <c r="CW18" s="634"/>
      <c r="CX18" s="634"/>
      <c r="CY18" s="635"/>
      <c r="CZ18" s="636" t="s">
        <v>601</v>
      </c>
      <c r="DA18" s="636"/>
      <c r="DB18" s="636"/>
      <c r="DC18" s="636"/>
      <c r="DD18" s="642" t="s">
        <v>601</v>
      </c>
      <c r="DE18" s="634"/>
      <c r="DF18" s="634"/>
      <c r="DG18" s="634"/>
      <c r="DH18" s="634"/>
      <c r="DI18" s="634"/>
      <c r="DJ18" s="634"/>
      <c r="DK18" s="634"/>
      <c r="DL18" s="634"/>
      <c r="DM18" s="634"/>
      <c r="DN18" s="634"/>
      <c r="DO18" s="634"/>
      <c r="DP18" s="635"/>
      <c r="DQ18" s="642" t="s">
        <v>601</v>
      </c>
      <c r="DR18" s="634"/>
      <c r="DS18" s="634"/>
      <c r="DT18" s="634"/>
      <c r="DU18" s="634"/>
      <c r="DV18" s="634"/>
      <c r="DW18" s="634"/>
      <c r="DX18" s="634"/>
      <c r="DY18" s="634"/>
      <c r="DZ18" s="634"/>
      <c r="EA18" s="634"/>
      <c r="EB18" s="634"/>
      <c r="EC18" s="643"/>
    </row>
    <row r="19" spans="2:133" ht="11.25" customHeight="1">
      <c r="B19" s="630" t="s">
        <v>603</v>
      </c>
      <c r="C19" s="631"/>
      <c r="D19" s="631"/>
      <c r="E19" s="631"/>
      <c r="F19" s="631"/>
      <c r="G19" s="631"/>
      <c r="H19" s="631"/>
      <c r="I19" s="631"/>
      <c r="J19" s="631"/>
      <c r="K19" s="631"/>
      <c r="L19" s="631"/>
      <c r="M19" s="631"/>
      <c r="N19" s="631"/>
      <c r="O19" s="631"/>
      <c r="P19" s="631"/>
      <c r="Q19" s="632"/>
      <c r="R19" s="633">
        <v>3036</v>
      </c>
      <c r="S19" s="634"/>
      <c r="T19" s="634"/>
      <c r="U19" s="634"/>
      <c r="V19" s="634"/>
      <c r="W19" s="634"/>
      <c r="X19" s="634"/>
      <c r="Y19" s="635"/>
      <c r="Z19" s="636">
        <v>0.1</v>
      </c>
      <c r="AA19" s="636"/>
      <c r="AB19" s="636"/>
      <c r="AC19" s="636"/>
      <c r="AD19" s="637">
        <v>3036</v>
      </c>
      <c r="AE19" s="637"/>
      <c r="AF19" s="637"/>
      <c r="AG19" s="637"/>
      <c r="AH19" s="637"/>
      <c r="AI19" s="637"/>
      <c r="AJ19" s="637"/>
      <c r="AK19" s="637"/>
      <c r="AL19" s="638">
        <v>0.1</v>
      </c>
      <c r="AM19" s="639"/>
      <c r="AN19" s="639"/>
      <c r="AO19" s="640"/>
      <c r="AP19" s="630" t="s">
        <v>263</v>
      </c>
      <c r="AQ19" s="631"/>
      <c r="AR19" s="631"/>
      <c r="AS19" s="631"/>
      <c r="AT19" s="631"/>
      <c r="AU19" s="631"/>
      <c r="AV19" s="631"/>
      <c r="AW19" s="631"/>
      <c r="AX19" s="631"/>
      <c r="AY19" s="631"/>
      <c r="AZ19" s="631"/>
      <c r="BA19" s="631"/>
      <c r="BB19" s="631"/>
      <c r="BC19" s="631"/>
      <c r="BD19" s="631"/>
      <c r="BE19" s="631"/>
      <c r="BF19" s="632"/>
      <c r="BG19" s="633" t="s">
        <v>601</v>
      </c>
      <c r="BH19" s="634"/>
      <c r="BI19" s="634"/>
      <c r="BJ19" s="634"/>
      <c r="BK19" s="634"/>
      <c r="BL19" s="634"/>
      <c r="BM19" s="634"/>
      <c r="BN19" s="635"/>
      <c r="BO19" s="636" t="s">
        <v>601</v>
      </c>
      <c r="BP19" s="636"/>
      <c r="BQ19" s="636"/>
      <c r="BR19" s="636"/>
      <c r="BS19" s="637" t="s">
        <v>601</v>
      </c>
      <c r="BT19" s="637"/>
      <c r="BU19" s="637"/>
      <c r="BV19" s="637"/>
      <c r="BW19" s="637"/>
      <c r="BX19" s="637"/>
      <c r="BY19" s="637"/>
      <c r="BZ19" s="637"/>
      <c r="CA19" s="637"/>
      <c r="CB19" s="641"/>
      <c r="CD19" s="630" t="s">
        <v>604</v>
      </c>
      <c r="CE19" s="631"/>
      <c r="CF19" s="631"/>
      <c r="CG19" s="631"/>
      <c r="CH19" s="631"/>
      <c r="CI19" s="631"/>
      <c r="CJ19" s="631"/>
      <c r="CK19" s="631"/>
      <c r="CL19" s="631"/>
      <c r="CM19" s="631"/>
      <c r="CN19" s="631"/>
      <c r="CO19" s="631"/>
      <c r="CP19" s="631"/>
      <c r="CQ19" s="632"/>
      <c r="CR19" s="633" t="s">
        <v>601</v>
      </c>
      <c r="CS19" s="634"/>
      <c r="CT19" s="634"/>
      <c r="CU19" s="634"/>
      <c r="CV19" s="634"/>
      <c r="CW19" s="634"/>
      <c r="CX19" s="634"/>
      <c r="CY19" s="635"/>
      <c r="CZ19" s="636" t="s">
        <v>601</v>
      </c>
      <c r="DA19" s="636"/>
      <c r="DB19" s="636"/>
      <c r="DC19" s="636"/>
      <c r="DD19" s="642" t="s">
        <v>129</v>
      </c>
      <c r="DE19" s="634"/>
      <c r="DF19" s="634"/>
      <c r="DG19" s="634"/>
      <c r="DH19" s="634"/>
      <c r="DI19" s="634"/>
      <c r="DJ19" s="634"/>
      <c r="DK19" s="634"/>
      <c r="DL19" s="634"/>
      <c r="DM19" s="634"/>
      <c r="DN19" s="634"/>
      <c r="DO19" s="634"/>
      <c r="DP19" s="635"/>
      <c r="DQ19" s="642" t="s">
        <v>129</v>
      </c>
      <c r="DR19" s="634"/>
      <c r="DS19" s="634"/>
      <c r="DT19" s="634"/>
      <c r="DU19" s="634"/>
      <c r="DV19" s="634"/>
      <c r="DW19" s="634"/>
      <c r="DX19" s="634"/>
      <c r="DY19" s="634"/>
      <c r="DZ19" s="634"/>
      <c r="EA19" s="634"/>
      <c r="EB19" s="634"/>
      <c r="EC19" s="643"/>
    </row>
    <row r="20" spans="2:133" ht="11.25" customHeight="1">
      <c r="B20" s="630" t="s">
        <v>264</v>
      </c>
      <c r="C20" s="631"/>
      <c r="D20" s="631"/>
      <c r="E20" s="631"/>
      <c r="F20" s="631"/>
      <c r="G20" s="631"/>
      <c r="H20" s="631"/>
      <c r="I20" s="631"/>
      <c r="J20" s="631"/>
      <c r="K20" s="631"/>
      <c r="L20" s="631"/>
      <c r="M20" s="631"/>
      <c r="N20" s="631"/>
      <c r="O20" s="631"/>
      <c r="P20" s="631"/>
      <c r="Q20" s="632"/>
      <c r="R20" s="633">
        <v>1699</v>
      </c>
      <c r="S20" s="634"/>
      <c r="T20" s="634"/>
      <c r="U20" s="634"/>
      <c r="V20" s="634"/>
      <c r="W20" s="634"/>
      <c r="X20" s="634"/>
      <c r="Y20" s="635"/>
      <c r="Z20" s="636">
        <v>0</v>
      </c>
      <c r="AA20" s="636"/>
      <c r="AB20" s="636"/>
      <c r="AC20" s="636"/>
      <c r="AD20" s="637">
        <v>1699</v>
      </c>
      <c r="AE20" s="637"/>
      <c r="AF20" s="637"/>
      <c r="AG20" s="637"/>
      <c r="AH20" s="637"/>
      <c r="AI20" s="637"/>
      <c r="AJ20" s="637"/>
      <c r="AK20" s="637"/>
      <c r="AL20" s="638">
        <v>0.1</v>
      </c>
      <c r="AM20" s="639"/>
      <c r="AN20" s="639"/>
      <c r="AO20" s="640"/>
      <c r="AP20" s="630" t="s">
        <v>265</v>
      </c>
      <c r="AQ20" s="631"/>
      <c r="AR20" s="631"/>
      <c r="AS20" s="631"/>
      <c r="AT20" s="631"/>
      <c r="AU20" s="631"/>
      <c r="AV20" s="631"/>
      <c r="AW20" s="631"/>
      <c r="AX20" s="631"/>
      <c r="AY20" s="631"/>
      <c r="AZ20" s="631"/>
      <c r="BA20" s="631"/>
      <c r="BB20" s="631"/>
      <c r="BC20" s="631"/>
      <c r="BD20" s="631"/>
      <c r="BE20" s="631"/>
      <c r="BF20" s="632"/>
      <c r="BG20" s="633" t="s">
        <v>129</v>
      </c>
      <c r="BH20" s="634"/>
      <c r="BI20" s="634"/>
      <c r="BJ20" s="634"/>
      <c r="BK20" s="634"/>
      <c r="BL20" s="634"/>
      <c r="BM20" s="634"/>
      <c r="BN20" s="635"/>
      <c r="BO20" s="636" t="s">
        <v>129</v>
      </c>
      <c r="BP20" s="636"/>
      <c r="BQ20" s="636"/>
      <c r="BR20" s="636"/>
      <c r="BS20" s="637" t="s">
        <v>129</v>
      </c>
      <c r="BT20" s="637"/>
      <c r="BU20" s="637"/>
      <c r="BV20" s="637"/>
      <c r="BW20" s="637"/>
      <c r="BX20" s="637"/>
      <c r="BY20" s="637"/>
      <c r="BZ20" s="637"/>
      <c r="CA20" s="637"/>
      <c r="CB20" s="641"/>
      <c r="CD20" s="630" t="s">
        <v>266</v>
      </c>
      <c r="CE20" s="631"/>
      <c r="CF20" s="631"/>
      <c r="CG20" s="631"/>
      <c r="CH20" s="631"/>
      <c r="CI20" s="631"/>
      <c r="CJ20" s="631"/>
      <c r="CK20" s="631"/>
      <c r="CL20" s="631"/>
      <c r="CM20" s="631"/>
      <c r="CN20" s="631"/>
      <c r="CO20" s="631"/>
      <c r="CP20" s="631"/>
      <c r="CQ20" s="632"/>
      <c r="CR20" s="633">
        <v>5390412</v>
      </c>
      <c r="CS20" s="634"/>
      <c r="CT20" s="634"/>
      <c r="CU20" s="634"/>
      <c r="CV20" s="634"/>
      <c r="CW20" s="634"/>
      <c r="CX20" s="634"/>
      <c r="CY20" s="635"/>
      <c r="CZ20" s="636">
        <v>100</v>
      </c>
      <c r="DA20" s="636"/>
      <c r="DB20" s="636"/>
      <c r="DC20" s="636"/>
      <c r="DD20" s="642">
        <v>466519</v>
      </c>
      <c r="DE20" s="634"/>
      <c r="DF20" s="634"/>
      <c r="DG20" s="634"/>
      <c r="DH20" s="634"/>
      <c r="DI20" s="634"/>
      <c r="DJ20" s="634"/>
      <c r="DK20" s="634"/>
      <c r="DL20" s="634"/>
      <c r="DM20" s="634"/>
      <c r="DN20" s="634"/>
      <c r="DO20" s="634"/>
      <c r="DP20" s="635"/>
      <c r="DQ20" s="642">
        <v>3375007</v>
      </c>
      <c r="DR20" s="634"/>
      <c r="DS20" s="634"/>
      <c r="DT20" s="634"/>
      <c r="DU20" s="634"/>
      <c r="DV20" s="634"/>
      <c r="DW20" s="634"/>
      <c r="DX20" s="634"/>
      <c r="DY20" s="634"/>
      <c r="DZ20" s="634"/>
      <c r="EA20" s="634"/>
      <c r="EB20" s="634"/>
      <c r="EC20" s="643"/>
    </row>
    <row r="21" spans="2:133" ht="11.25" customHeight="1">
      <c r="B21" s="630" t="s">
        <v>267</v>
      </c>
      <c r="C21" s="631"/>
      <c r="D21" s="631"/>
      <c r="E21" s="631"/>
      <c r="F21" s="631"/>
      <c r="G21" s="631"/>
      <c r="H21" s="631"/>
      <c r="I21" s="631"/>
      <c r="J21" s="631"/>
      <c r="K21" s="631"/>
      <c r="L21" s="631"/>
      <c r="M21" s="631"/>
      <c r="N21" s="631"/>
      <c r="O21" s="631"/>
      <c r="P21" s="631"/>
      <c r="Q21" s="632"/>
      <c r="R21" s="633">
        <v>393</v>
      </c>
      <c r="S21" s="634"/>
      <c r="T21" s="634"/>
      <c r="U21" s="634"/>
      <c r="V21" s="634"/>
      <c r="W21" s="634"/>
      <c r="X21" s="634"/>
      <c r="Y21" s="635"/>
      <c r="Z21" s="636">
        <v>0</v>
      </c>
      <c r="AA21" s="636"/>
      <c r="AB21" s="636"/>
      <c r="AC21" s="636"/>
      <c r="AD21" s="637">
        <v>393</v>
      </c>
      <c r="AE21" s="637"/>
      <c r="AF21" s="637"/>
      <c r="AG21" s="637"/>
      <c r="AH21" s="637"/>
      <c r="AI21" s="637"/>
      <c r="AJ21" s="637"/>
      <c r="AK21" s="637"/>
      <c r="AL21" s="638">
        <v>0</v>
      </c>
      <c r="AM21" s="639"/>
      <c r="AN21" s="639"/>
      <c r="AO21" s="640"/>
      <c r="AP21" s="630" t="s">
        <v>268</v>
      </c>
      <c r="AQ21" s="646"/>
      <c r="AR21" s="646"/>
      <c r="AS21" s="646"/>
      <c r="AT21" s="646"/>
      <c r="AU21" s="646"/>
      <c r="AV21" s="646"/>
      <c r="AW21" s="646"/>
      <c r="AX21" s="646"/>
      <c r="AY21" s="646"/>
      <c r="AZ21" s="646"/>
      <c r="BA21" s="646"/>
      <c r="BB21" s="646"/>
      <c r="BC21" s="646"/>
      <c r="BD21" s="646"/>
      <c r="BE21" s="646"/>
      <c r="BF21" s="647"/>
      <c r="BG21" s="633" t="s">
        <v>129</v>
      </c>
      <c r="BH21" s="634"/>
      <c r="BI21" s="634"/>
      <c r="BJ21" s="634"/>
      <c r="BK21" s="634"/>
      <c r="BL21" s="634"/>
      <c r="BM21" s="634"/>
      <c r="BN21" s="635"/>
      <c r="BO21" s="636" t="s">
        <v>129</v>
      </c>
      <c r="BP21" s="636"/>
      <c r="BQ21" s="636"/>
      <c r="BR21" s="636"/>
      <c r="BS21" s="637" t="s">
        <v>129</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c r="B22" s="662" t="s">
        <v>269</v>
      </c>
      <c r="C22" s="663"/>
      <c r="D22" s="663"/>
      <c r="E22" s="663"/>
      <c r="F22" s="663"/>
      <c r="G22" s="663"/>
      <c r="H22" s="663"/>
      <c r="I22" s="663"/>
      <c r="J22" s="663"/>
      <c r="K22" s="663"/>
      <c r="L22" s="663"/>
      <c r="M22" s="663"/>
      <c r="N22" s="663"/>
      <c r="O22" s="663"/>
      <c r="P22" s="663"/>
      <c r="Q22" s="664"/>
      <c r="R22" s="633">
        <v>17773</v>
      </c>
      <c r="S22" s="634"/>
      <c r="T22" s="634"/>
      <c r="U22" s="634"/>
      <c r="V22" s="634"/>
      <c r="W22" s="634"/>
      <c r="X22" s="634"/>
      <c r="Y22" s="635"/>
      <c r="Z22" s="636">
        <v>0.3</v>
      </c>
      <c r="AA22" s="636"/>
      <c r="AB22" s="636"/>
      <c r="AC22" s="636"/>
      <c r="AD22" s="637">
        <v>17773</v>
      </c>
      <c r="AE22" s="637"/>
      <c r="AF22" s="637"/>
      <c r="AG22" s="637"/>
      <c r="AH22" s="637"/>
      <c r="AI22" s="637"/>
      <c r="AJ22" s="637"/>
      <c r="AK22" s="637"/>
      <c r="AL22" s="638">
        <v>0.60000002384185791</v>
      </c>
      <c r="AM22" s="639"/>
      <c r="AN22" s="639"/>
      <c r="AO22" s="640"/>
      <c r="AP22" s="630" t="s">
        <v>270</v>
      </c>
      <c r="AQ22" s="646"/>
      <c r="AR22" s="646"/>
      <c r="AS22" s="646"/>
      <c r="AT22" s="646"/>
      <c r="AU22" s="646"/>
      <c r="AV22" s="646"/>
      <c r="AW22" s="646"/>
      <c r="AX22" s="646"/>
      <c r="AY22" s="646"/>
      <c r="AZ22" s="646"/>
      <c r="BA22" s="646"/>
      <c r="BB22" s="646"/>
      <c r="BC22" s="646"/>
      <c r="BD22" s="646"/>
      <c r="BE22" s="646"/>
      <c r="BF22" s="647"/>
      <c r="BG22" s="633" t="s">
        <v>129</v>
      </c>
      <c r="BH22" s="634"/>
      <c r="BI22" s="634"/>
      <c r="BJ22" s="634"/>
      <c r="BK22" s="634"/>
      <c r="BL22" s="634"/>
      <c r="BM22" s="634"/>
      <c r="BN22" s="635"/>
      <c r="BO22" s="636" t="s">
        <v>605</v>
      </c>
      <c r="BP22" s="636"/>
      <c r="BQ22" s="636"/>
      <c r="BR22" s="636"/>
      <c r="BS22" s="637" t="s">
        <v>129</v>
      </c>
      <c r="BT22" s="637"/>
      <c r="BU22" s="637"/>
      <c r="BV22" s="637"/>
      <c r="BW22" s="637"/>
      <c r="BX22" s="637"/>
      <c r="BY22" s="637"/>
      <c r="BZ22" s="637"/>
      <c r="CA22" s="637"/>
      <c r="CB22" s="641"/>
      <c r="CD22" s="615" t="s">
        <v>271</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c r="B23" s="630" t="s">
        <v>272</v>
      </c>
      <c r="C23" s="631"/>
      <c r="D23" s="631"/>
      <c r="E23" s="631"/>
      <c r="F23" s="631"/>
      <c r="G23" s="631"/>
      <c r="H23" s="631"/>
      <c r="I23" s="631"/>
      <c r="J23" s="631"/>
      <c r="K23" s="631"/>
      <c r="L23" s="631"/>
      <c r="M23" s="631"/>
      <c r="N23" s="631"/>
      <c r="O23" s="631"/>
      <c r="P23" s="631"/>
      <c r="Q23" s="632"/>
      <c r="R23" s="633">
        <v>2111431</v>
      </c>
      <c r="S23" s="634"/>
      <c r="T23" s="634"/>
      <c r="U23" s="634"/>
      <c r="V23" s="634"/>
      <c r="W23" s="634"/>
      <c r="X23" s="634"/>
      <c r="Y23" s="635"/>
      <c r="Z23" s="636">
        <v>37.299999999999997</v>
      </c>
      <c r="AA23" s="636"/>
      <c r="AB23" s="636"/>
      <c r="AC23" s="636"/>
      <c r="AD23" s="637">
        <v>1813392</v>
      </c>
      <c r="AE23" s="637"/>
      <c r="AF23" s="637"/>
      <c r="AG23" s="637"/>
      <c r="AH23" s="637"/>
      <c r="AI23" s="637"/>
      <c r="AJ23" s="637"/>
      <c r="AK23" s="637"/>
      <c r="AL23" s="638">
        <v>62</v>
      </c>
      <c r="AM23" s="639"/>
      <c r="AN23" s="639"/>
      <c r="AO23" s="640"/>
      <c r="AP23" s="630" t="s">
        <v>606</v>
      </c>
      <c r="AQ23" s="646"/>
      <c r="AR23" s="646"/>
      <c r="AS23" s="646"/>
      <c r="AT23" s="646"/>
      <c r="AU23" s="646"/>
      <c r="AV23" s="646"/>
      <c r="AW23" s="646"/>
      <c r="AX23" s="646"/>
      <c r="AY23" s="646"/>
      <c r="AZ23" s="646"/>
      <c r="BA23" s="646"/>
      <c r="BB23" s="646"/>
      <c r="BC23" s="646"/>
      <c r="BD23" s="646"/>
      <c r="BE23" s="646"/>
      <c r="BF23" s="647"/>
      <c r="BG23" s="633" t="s">
        <v>129</v>
      </c>
      <c r="BH23" s="634"/>
      <c r="BI23" s="634"/>
      <c r="BJ23" s="634"/>
      <c r="BK23" s="634"/>
      <c r="BL23" s="634"/>
      <c r="BM23" s="634"/>
      <c r="BN23" s="635"/>
      <c r="BO23" s="636" t="s">
        <v>129</v>
      </c>
      <c r="BP23" s="636"/>
      <c r="BQ23" s="636"/>
      <c r="BR23" s="636"/>
      <c r="BS23" s="637" t="s">
        <v>605</v>
      </c>
      <c r="BT23" s="637"/>
      <c r="BU23" s="637"/>
      <c r="BV23" s="637"/>
      <c r="BW23" s="637"/>
      <c r="BX23" s="637"/>
      <c r="BY23" s="637"/>
      <c r="BZ23" s="637"/>
      <c r="CA23" s="637"/>
      <c r="CB23" s="641"/>
      <c r="CD23" s="615" t="s">
        <v>224</v>
      </c>
      <c r="CE23" s="616"/>
      <c r="CF23" s="616"/>
      <c r="CG23" s="616"/>
      <c r="CH23" s="616"/>
      <c r="CI23" s="616"/>
      <c r="CJ23" s="616"/>
      <c r="CK23" s="616"/>
      <c r="CL23" s="616"/>
      <c r="CM23" s="616"/>
      <c r="CN23" s="616"/>
      <c r="CO23" s="616"/>
      <c r="CP23" s="616"/>
      <c r="CQ23" s="617"/>
      <c r="CR23" s="615" t="s">
        <v>273</v>
      </c>
      <c r="CS23" s="616"/>
      <c r="CT23" s="616"/>
      <c r="CU23" s="616"/>
      <c r="CV23" s="616"/>
      <c r="CW23" s="616"/>
      <c r="CX23" s="616"/>
      <c r="CY23" s="617"/>
      <c r="CZ23" s="615" t="s">
        <v>274</v>
      </c>
      <c r="DA23" s="616"/>
      <c r="DB23" s="616"/>
      <c r="DC23" s="617"/>
      <c r="DD23" s="615" t="s">
        <v>607</v>
      </c>
      <c r="DE23" s="616"/>
      <c r="DF23" s="616"/>
      <c r="DG23" s="616"/>
      <c r="DH23" s="616"/>
      <c r="DI23" s="616"/>
      <c r="DJ23" s="616"/>
      <c r="DK23" s="617"/>
      <c r="DL23" s="657" t="s">
        <v>275</v>
      </c>
      <c r="DM23" s="658"/>
      <c r="DN23" s="658"/>
      <c r="DO23" s="658"/>
      <c r="DP23" s="658"/>
      <c r="DQ23" s="658"/>
      <c r="DR23" s="658"/>
      <c r="DS23" s="658"/>
      <c r="DT23" s="658"/>
      <c r="DU23" s="658"/>
      <c r="DV23" s="659"/>
      <c r="DW23" s="615" t="s">
        <v>276</v>
      </c>
      <c r="DX23" s="616"/>
      <c r="DY23" s="616"/>
      <c r="DZ23" s="616"/>
      <c r="EA23" s="616"/>
      <c r="EB23" s="616"/>
      <c r="EC23" s="617"/>
    </row>
    <row r="24" spans="2:133" ht="11.25" customHeight="1">
      <c r="B24" s="630" t="s">
        <v>277</v>
      </c>
      <c r="C24" s="631"/>
      <c r="D24" s="631"/>
      <c r="E24" s="631"/>
      <c r="F24" s="631"/>
      <c r="G24" s="631"/>
      <c r="H24" s="631"/>
      <c r="I24" s="631"/>
      <c r="J24" s="631"/>
      <c r="K24" s="631"/>
      <c r="L24" s="631"/>
      <c r="M24" s="631"/>
      <c r="N24" s="631"/>
      <c r="O24" s="631"/>
      <c r="P24" s="631"/>
      <c r="Q24" s="632"/>
      <c r="R24" s="633">
        <v>1813392</v>
      </c>
      <c r="S24" s="634"/>
      <c r="T24" s="634"/>
      <c r="U24" s="634"/>
      <c r="V24" s="634"/>
      <c r="W24" s="634"/>
      <c r="X24" s="634"/>
      <c r="Y24" s="635"/>
      <c r="Z24" s="636">
        <v>32.1</v>
      </c>
      <c r="AA24" s="636"/>
      <c r="AB24" s="636"/>
      <c r="AC24" s="636"/>
      <c r="AD24" s="637">
        <v>1813392</v>
      </c>
      <c r="AE24" s="637"/>
      <c r="AF24" s="637"/>
      <c r="AG24" s="637"/>
      <c r="AH24" s="637"/>
      <c r="AI24" s="637"/>
      <c r="AJ24" s="637"/>
      <c r="AK24" s="637"/>
      <c r="AL24" s="638">
        <v>62</v>
      </c>
      <c r="AM24" s="639"/>
      <c r="AN24" s="639"/>
      <c r="AO24" s="640"/>
      <c r="AP24" s="630" t="s">
        <v>608</v>
      </c>
      <c r="AQ24" s="646"/>
      <c r="AR24" s="646"/>
      <c r="AS24" s="646"/>
      <c r="AT24" s="646"/>
      <c r="AU24" s="646"/>
      <c r="AV24" s="646"/>
      <c r="AW24" s="646"/>
      <c r="AX24" s="646"/>
      <c r="AY24" s="646"/>
      <c r="AZ24" s="646"/>
      <c r="BA24" s="646"/>
      <c r="BB24" s="646"/>
      <c r="BC24" s="646"/>
      <c r="BD24" s="646"/>
      <c r="BE24" s="646"/>
      <c r="BF24" s="647"/>
      <c r="BG24" s="633" t="s">
        <v>129</v>
      </c>
      <c r="BH24" s="634"/>
      <c r="BI24" s="634"/>
      <c r="BJ24" s="634"/>
      <c r="BK24" s="634"/>
      <c r="BL24" s="634"/>
      <c r="BM24" s="634"/>
      <c r="BN24" s="635"/>
      <c r="BO24" s="636" t="s">
        <v>592</v>
      </c>
      <c r="BP24" s="636"/>
      <c r="BQ24" s="636"/>
      <c r="BR24" s="636"/>
      <c r="BS24" s="637" t="s">
        <v>129</v>
      </c>
      <c r="BT24" s="637"/>
      <c r="BU24" s="637"/>
      <c r="BV24" s="637"/>
      <c r="BW24" s="637"/>
      <c r="BX24" s="637"/>
      <c r="BY24" s="637"/>
      <c r="BZ24" s="637"/>
      <c r="CA24" s="637"/>
      <c r="CB24" s="641"/>
      <c r="CD24" s="619" t="s">
        <v>278</v>
      </c>
      <c r="CE24" s="620"/>
      <c r="CF24" s="620"/>
      <c r="CG24" s="620"/>
      <c r="CH24" s="620"/>
      <c r="CI24" s="620"/>
      <c r="CJ24" s="620"/>
      <c r="CK24" s="620"/>
      <c r="CL24" s="620"/>
      <c r="CM24" s="620"/>
      <c r="CN24" s="620"/>
      <c r="CO24" s="620"/>
      <c r="CP24" s="620"/>
      <c r="CQ24" s="621"/>
      <c r="CR24" s="622">
        <v>2276761</v>
      </c>
      <c r="CS24" s="623"/>
      <c r="CT24" s="623"/>
      <c r="CU24" s="623"/>
      <c r="CV24" s="623"/>
      <c r="CW24" s="623"/>
      <c r="CX24" s="623"/>
      <c r="CY24" s="624"/>
      <c r="CZ24" s="627">
        <v>42.2</v>
      </c>
      <c r="DA24" s="628"/>
      <c r="DB24" s="628"/>
      <c r="DC24" s="644"/>
      <c r="DD24" s="665">
        <v>1535439</v>
      </c>
      <c r="DE24" s="623"/>
      <c r="DF24" s="623"/>
      <c r="DG24" s="623"/>
      <c r="DH24" s="623"/>
      <c r="DI24" s="623"/>
      <c r="DJ24" s="623"/>
      <c r="DK24" s="624"/>
      <c r="DL24" s="665">
        <v>1514649</v>
      </c>
      <c r="DM24" s="623"/>
      <c r="DN24" s="623"/>
      <c r="DO24" s="623"/>
      <c r="DP24" s="623"/>
      <c r="DQ24" s="623"/>
      <c r="DR24" s="623"/>
      <c r="DS24" s="623"/>
      <c r="DT24" s="623"/>
      <c r="DU24" s="623"/>
      <c r="DV24" s="624"/>
      <c r="DW24" s="627">
        <v>50.2</v>
      </c>
      <c r="DX24" s="628"/>
      <c r="DY24" s="628"/>
      <c r="DZ24" s="628"/>
      <c r="EA24" s="628"/>
      <c r="EB24" s="628"/>
      <c r="EC24" s="629"/>
    </row>
    <row r="25" spans="2:133" ht="11.25" customHeight="1">
      <c r="B25" s="630" t="s">
        <v>279</v>
      </c>
      <c r="C25" s="631"/>
      <c r="D25" s="631"/>
      <c r="E25" s="631"/>
      <c r="F25" s="631"/>
      <c r="G25" s="631"/>
      <c r="H25" s="631"/>
      <c r="I25" s="631"/>
      <c r="J25" s="631"/>
      <c r="K25" s="631"/>
      <c r="L25" s="631"/>
      <c r="M25" s="631"/>
      <c r="N25" s="631"/>
      <c r="O25" s="631"/>
      <c r="P25" s="631"/>
      <c r="Q25" s="632"/>
      <c r="R25" s="633">
        <v>298039</v>
      </c>
      <c r="S25" s="634"/>
      <c r="T25" s="634"/>
      <c r="U25" s="634"/>
      <c r="V25" s="634"/>
      <c r="W25" s="634"/>
      <c r="X25" s="634"/>
      <c r="Y25" s="635"/>
      <c r="Z25" s="636">
        <v>5.3</v>
      </c>
      <c r="AA25" s="636"/>
      <c r="AB25" s="636"/>
      <c r="AC25" s="636"/>
      <c r="AD25" s="637" t="s">
        <v>129</v>
      </c>
      <c r="AE25" s="637"/>
      <c r="AF25" s="637"/>
      <c r="AG25" s="637"/>
      <c r="AH25" s="637"/>
      <c r="AI25" s="637"/>
      <c r="AJ25" s="637"/>
      <c r="AK25" s="637"/>
      <c r="AL25" s="638" t="s">
        <v>129</v>
      </c>
      <c r="AM25" s="639"/>
      <c r="AN25" s="639"/>
      <c r="AO25" s="640"/>
      <c r="AP25" s="630" t="s">
        <v>609</v>
      </c>
      <c r="AQ25" s="646"/>
      <c r="AR25" s="646"/>
      <c r="AS25" s="646"/>
      <c r="AT25" s="646"/>
      <c r="AU25" s="646"/>
      <c r="AV25" s="646"/>
      <c r="AW25" s="646"/>
      <c r="AX25" s="646"/>
      <c r="AY25" s="646"/>
      <c r="AZ25" s="646"/>
      <c r="BA25" s="646"/>
      <c r="BB25" s="646"/>
      <c r="BC25" s="646"/>
      <c r="BD25" s="646"/>
      <c r="BE25" s="646"/>
      <c r="BF25" s="647"/>
      <c r="BG25" s="633" t="s">
        <v>129</v>
      </c>
      <c r="BH25" s="634"/>
      <c r="BI25" s="634"/>
      <c r="BJ25" s="634"/>
      <c r="BK25" s="634"/>
      <c r="BL25" s="634"/>
      <c r="BM25" s="634"/>
      <c r="BN25" s="635"/>
      <c r="BO25" s="636" t="s">
        <v>595</v>
      </c>
      <c r="BP25" s="636"/>
      <c r="BQ25" s="636"/>
      <c r="BR25" s="636"/>
      <c r="BS25" s="637" t="s">
        <v>129</v>
      </c>
      <c r="BT25" s="637"/>
      <c r="BU25" s="637"/>
      <c r="BV25" s="637"/>
      <c r="BW25" s="637"/>
      <c r="BX25" s="637"/>
      <c r="BY25" s="637"/>
      <c r="BZ25" s="637"/>
      <c r="CA25" s="637"/>
      <c r="CB25" s="641"/>
      <c r="CD25" s="630" t="s">
        <v>280</v>
      </c>
      <c r="CE25" s="631"/>
      <c r="CF25" s="631"/>
      <c r="CG25" s="631"/>
      <c r="CH25" s="631"/>
      <c r="CI25" s="631"/>
      <c r="CJ25" s="631"/>
      <c r="CK25" s="631"/>
      <c r="CL25" s="631"/>
      <c r="CM25" s="631"/>
      <c r="CN25" s="631"/>
      <c r="CO25" s="631"/>
      <c r="CP25" s="631"/>
      <c r="CQ25" s="632"/>
      <c r="CR25" s="633">
        <v>975137</v>
      </c>
      <c r="CS25" s="666"/>
      <c r="CT25" s="666"/>
      <c r="CU25" s="666"/>
      <c r="CV25" s="666"/>
      <c r="CW25" s="666"/>
      <c r="CX25" s="666"/>
      <c r="CY25" s="667"/>
      <c r="CZ25" s="638">
        <v>18.100000000000001</v>
      </c>
      <c r="DA25" s="660"/>
      <c r="DB25" s="660"/>
      <c r="DC25" s="668"/>
      <c r="DD25" s="642">
        <v>851480</v>
      </c>
      <c r="DE25" s="666"/>
      <c r="DF25" s="666"/>
      <c r="DG25" s="666"/>
      <c r="DH25" s="666"/>
      <c r="DI25" s="666"/>
      <c r="DJ25" s="666"/>
      <c r="DK25" s="667"/>
      <c r="DL25" s="642">
        <v>841925</v>
      </c>
      <c r="DM25" s="666"/>
      <c r="DN25" s="666"/>
      <c r="DO25" s="666"/>
      <c r="DP25" s="666"/>
      <c r="DQ25" s="666"/>
      <c r="DR25" s="666"/>
      <c r="DS25" s="666"/>
      <c r="DT25" s="666"/>
      <c r="DU25" s="666"/>
      <c r="DV25" s="667"/>
      <c r="DW25" s="638">
        <v>27.9</v>
      </c>
      <c r="DX25" s="660"/>
      <c r="DY25" s="660"/>
      <c r="DZ25" s="660"/>
      <c r="EA25" s="660"/>
      <c r="EB25" s="660"/>
      <c r="EC25" s="661"/>
    </row>
    <row r="26" spans="2:133" ht="11.25" customHeight="1">
      <c r="B26" s="630" t="s">
        <v>281</v>
      </c>
      <c r="C26" s="631"/>
      <c r="D26" s="631"/>
      <c r="E26" s="631"/>
      <c r="F26" s="631"/>
      <c r="G26" s="631"/>
      <c r="H26" s="631"/>
      <c r="I26" s="631"/>
      <c r="J26" s="631"/>
      <c r="K26" s="631"/>
      <c r="L26" s="631"/>
      <c r="M26" s="631"/>
      <c r="N26" s="631"/>
      <c r="O26" s="631"/>
      <c r="P26" s="631"/>
      <c r="Q26" s="632"/>
      <c r="R26" s="633" t="s">
        <v>129</v>
      </c>
      <c r="S26" s="634"/>
      <c r="T26" s="634"/>
      <c r="U26" s="634"/>
      <c r="V26" s="634"/>
      <c r="W26" s="634"/>
      <c r="X26" s="634"/>
      <c r="Y26" s="635"/>
      <c r="Z26" s="636" t="s">
        <v>129</v>
      </c>
      <c r="AA26" s="636"/>
      <c r="AB26" s="636"/>
      <c r="AC26" s="636"/>
      <c r="AD26" s="637" t="s">
        <v>129</v>
      </c>
      <c r="AE26" s="637"/>
      <c r="AF26" s="637"/>
      <c r="AG26" s="637"/>
      <c r="AH26" s="637"/>
      <c r="AI26" s="637"/>
      <c r="AJ26" s="637"/>
      <c r="AK26" s="637"/>
      <c r="AL26" s="638" t="s">
        <v>129</v>
      </c>
      <c r="AM26" s="639"/>
      <c r="AN26" s="639"/>
      <c r="AO26" s="640"/>
      <c r="AP26" s="630" t="s">
        <v>282</v>
      </c>
      <c r="AQ26" s="646"/>
      <c r="AR26" s="646"/>
      <c r="AS26" s="646"/>
      <c r="AT26" s="646"/>
      <c r="AU26" s="646"/>
      <c r="AV26" s="646"/>
      <c r="AW26" s="646"/>
      <c r="AX26" s="646"/>
      <c r="AY26" s="646"/>
      <c r="AZ26" s="646"/>
      <c r="BA26" s="646"/>
      <c r="BB26" s="646"/>
      <c r="BC26" s="646"/>
      <c r="BD26" s="646"/>
      <c r="BE26" s="646"/>
      <c r="BF26" s="647"/>
      <c r="BG26" s="633" t="s">
        <v>129</v>
      </c>
      <c r="BH26" s="634"/>
      <c r="BI26" s="634"/>
      <c r="BJ26" s="634"/>
      <c r="BK26" s="634"/>
      <c r="BL26" s="634"/>
      <c r="BM26" s="634"/>
      <c r="BN26" s="635"/>
      <c r="BO26" s="636" t="s">
        <v>129</v>
      </c>
      <c r="BP26" s="636"/>
      <c r="BQ26" s="636"/>
      <c r="BR26" s="636"/>
      <c r="BS26" s="637" t="s">
        <v>129</v>
      </c>
      <c r="BT26" s="637"/>
      <c r="BU26" s="637"/>
      <c r="BV26" s="637"/>
      <c r="BW26" s="637"/>
      <c r="BX26" s="637"/>
      <c r="BY26" s="637"/>
      <c r="BZ26" s="637"/>
      <c r="CA26" s="637"/>
      <c r="CB26" s="641"/>
      <c r="CD26" s="630" t="s">
        <v>283</v>
      </c>
      <c r="CE26" s="631"/>
      <c r="CF26" s="631"/>
      <c r="CG26" s="631"/>
      <c r="CH26" s="631"/>
      <c r="CI26" s="631"/>
      <c r="CJ26" s="631"/>
      <c r="CK26" s="631"/>
      <c r="CL26" s="631"/>
      <c r="CM26" s="631"/>
      <c r="CN26" s="631"/>
      <c r="CO26" s="631"/>
      <c r="CP26" s="631"/>
      <c r="CQ26" s="632"/>
      <c r="CR26" s="633">
        <v>564620</v>
      </c>
      <c r="CS26" s="634"/>
      <c r="CT26" s="634"/>
      <c r="CU26" s="634"/>
      <c r="CV26" s="634"/>
      <c r="CW26" s="634"/>
      <c r="CX26" s="634"/>
      <c r="CY26" s="635"/>
      <c r="CZ26" s="638">
        <v>10.5</v>
      </c>
      <c r="DA26" s="660"/>
      <c r="DB26" s="660"/>
      <c r="DC26" s="668"/>
      <c r="DD26" s="642">
        <v>494545</v>
      </c>
      <c r="DE26" s="634"/>
      <c r="DF26" s="634"/>
      <c r="DG26" s="634"/>
      <c r="DH26" s="634"/>
      <c r="DI26" s="634"/>
      <c r="DJ26" s="634"/>
      <c r="DK26" s="635"/>
      <c r="DL26" s="642" t="s">
        <v>129</v>
      </c>
      <c r="DM26" s="634"/>
      <c r="DN26" s="634"/>
      <c r="DO26" s="634"/>
      <c r="DP26" s="634"/>
      <c r="DQ26" s="634"/>
      <c r="DR26" s="634"/>
      <c r="DS26" s="634"/>
      <c r="DT26" s="634"/>
      <c r="DU26" s="634"/>
      <c r="DV26" s="635"/>
      <c r="DW26" s="638" t="s">
        <v>129</v>
      </c>
      <c r="DX26" s="660"/>
      <c r="DY26" s="660"/>
      <c r="DZ26" s="660"/>
      <c r="EA26" s="660"/>
      <c r="EB26" s="660"/>
      <c r="EC26" s="661"/>
    </row>
    <row r="27" spans="2:133" ht="11.25" customHeight="1">
      <c r="B27" s="630" t="s">
        <v>284</v>
      </c>
      <c r="C27" s="631"/>
      <c r="D27" s="631"/>
      <c r="E27" s="631"/>
      <c r="F27" s="631"/>
      <c r="G27" s="631"/>
      <c r="H27" s="631"/>
      <c r="I27" s="631"/>
      <c r="J27" s="631"/>
      <c r="K27" s="631"/>
      <c r="L27" s="631"/>
      <c r="M27" s="631"/>
      <c r="N27" s="631"/>
      <c r="O27" s="631"/>
      <c r="P27" s="631"/>
      <c r="Q27" s="632"/>
      <c r="R27" s="633">
        <v>3200808</v>
      </c>
      <c r="S27" s="634"/>
      <c r="T27" s="634"/>
      <c r="U27" s="634"/>
      <c r="V27" s="634"/>
      <c r="W27" s="634"/>
      <c r="X27" s="634"/>
      <c r="Y27" s="635"/>
      <c r="Z27" s="636">
        <v>56.6</v>
      </c>
      <c r="AA27" s="636"/>
      <c r="AB27" s="636"/>
      <c r="AC27" s="636"/>
      <c r="AD27" s="637">
        <v>2902769</v>
      </c>
      <c r="AE27" s="637"/>
      <c r="AF27" s="637"/>
      <c r="AG27" s="637"/>
      <c r="AH27" s="637"/>
      <c r="AI27" s="637"/>
      <c r="AJ27" s="637"/>
      <c r="AK27" s="637"/>
      <c r="AL27" s="638">
        <v>99.300003051757813</v>
      </c>
      <c r="AM27" s="639"/>
      <c r="AN27" s="639"/>
      <c r="AO27" s="640"/>
      <c r="AP27" s="630" t="s">
        <v>285</v>
      </c>
      <c r="AQ27" s="631"/>
      <c r="AR27" s="631"/>
      <c r="AS27" s="631"/>
      <c r="AT27" s="631"/>
      <c r="AU27" s="631"/>
      <c r="AV27" s="631"/>
      <c r="AW27" s="631"/>
      <c r="AX27" s="631"/>
      <c r="AY27" s="631"/>
      <c r="AZ27" s="631"/>
      <c r="BA27" s="631"/>
      <c r="BB27" s="631"/>
      <c r="BC27" s="631"/>
      <c r="BD27" s="631"/>
      <c r="BE27" s="631"/>
      <c r="BF27" s="632"/>
      <c r="BG27" s="633">
        <v>818307</v>
      </c>
      <c r="BH27" s="634"/>
      <c r="BI27" s="634"/>
      <c r="BJ27" s="634"/>
      <c r="BK27" s="634"/>
      <c r="BL27" s="634"/>
      <c r="BM27" s="634"/>
      <c r="BN27" s="635"/>
      <c r="BO27" s="636">
        <v>100</v>
      </c>
      <c r="BP27" s="636"/>
      <c r="BQ27" s="636"/>
      <c r="BR27" s="636"/>
      <c r="BS27" s="637" t="s">
        <v>129</v>
      </c>
      <c r="BT27" s="637"/>
      <c r="BU27" s="637"/>
      <c r="BV27" s="637"/>
      <c r="BW27" s="637"/>
      <c r="BX27" s="637"/>
      <c r="BY27" s="637"/>
      <c r="BZ27" s="637"/>
      <c r="CA27" s="637"/>
      <c r="CB27" s="641"/>
      <c r="CD27" s="630" t="s">
        <v>286</v>
      </c>
      <c r="CE27" s="631"/>
      <c r="CF27" s="631"/>
      <c r="CG27" s="631"/>
      <c r="CH27" s="631"/>
      <c r="CI27" s="631"/>
      <c r="CJ27" s="631"/>
      <c r="CK27" s="631"/>
      <c r="CL27" s="631"/>
      <c r="CM27" s="631"/>
      <c r="CN27" s="631"/>
      <c r="CO27" s="631"/>
      <c r="CP27" s="631"/>
      <c r="CQ27" s="632"/>
      <c r="CR27" s="633">
        <v>795346</v>
      </c>
      <c r="CS27" s="666"/>
      <c r="CT27" s="666"/>
      <c r="CU27" s="666"/>
      <c r="CV27" s="666"/>
      <c r="CW27" s="666"/>
      <c r="CX27" s="666"/>
      <c r="CY27" s="667"/>
      <c r="CZ27" s="638">
        <v>14.8</v>
      </c>
      <c r="DA27" s="660"/>
      <c r="DB27" s="660"/>
      <c r="DC27" s="668"/>
      <c r="DD27" s="642">
        <v>179495</v>
      </c>
      <c r="DE27" s="666"/>
      <c r="DF27" s="666"/>
      <c r="DG27" s="666"/>
      <c r="DH27" s="666"/>
      <c r="DI27" s="666"/>
      <c r="DJ27" s="666"/>
      <c r="DK27" s="667"/>
      <c r="DL27" s="642">
        <v>168260</v>
      </c>
      <c r="DM27" s="666"/>
      <c r="DN27" s="666"/>
      <c r="DO27" s="666"/>
      <c r="DP27" s="666"/>
      <c r="DQ27" s="666"/>
      <c r="DR27" s="666"/>
      <c r="DS27" s="666"/>
      <c r="DT27" s="666"/>
      <c r="DU27" s="666"/>
      <c r="DV27" s="667"/>
      <c r="DW27" s="638">
        <v>5.6</v>
      </c>
      <c r="DX27" s="660"/>
      <c r="DY27" s="660"/>
      <c r="DZ27" s="660"/>
      <c r="EA27" s="660"/>
      <c r="EB27" s="660"/>
      <c r="EC27" s="661"/>
    </row>
    <row r="28" spans="2:133" ht="11.25" customHeight="1">
      <c r="B28" s="630" t="s">
        <v>287</v>
      </c>
      <c r="C28" s="631"/>
      <c r="D28" s="631"/>
      <c r="E28" s="631"/>
      <c r="F28" s="631"/>
      <c r="G28" s="631"/>
      <c r="H28" s="631"/>
      <c r="I28" s="631"/>
      <c r="J28" s="631"/>
      <c r="K28" s="631"/>
      <c r="L28" s="631"/>
      <c r="M28" s="631"/>
      <c r="N28" s="631"/>
      <c r="O28" s="631"/>
      <c r="P28" s="631"/>
      <c r="Q28" s="632"/>
      <c r="R28" s="633">
        <v>1087</v>
      </c>
      <c r="S28" s="634"/>
      <c r="T28" s="634"/>
      <c r="U28" s="634"/>
      <c r="V28" s="634"/>
      <c r="W28" s="634"/>
      <c r="X28" s="634"/>
      <c r="Y28" s="635"/>
      <c r="Z28" s="636">
        <v>0</v>
      </c>
      <c r="AA28" s="636"/>
      <c r="AB28" s="636"/>
      <c r="AC28" s="636"/>
      <c r="AD28" s="637">
        <v>1087</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288</v>
      </c>
      <c r="CE28" s="631"/>
      <c r="CF28" s="631"/>
      <c r="CG28" s="631"/>
      <c r="CH28" s="631"/>
      <c r="CI28" s="631"/>
      <c r="CJ28" s="631"/>
      <c r="CK28" s="631"/>
      <c r="CL28" s="631"/>
      <c r="CM28" s="631"/>
      <c r="CN28" s="631"/>
      <c r="CO28" s="631"/>
      <c r="CP28" s="631"/>
      <c r="CQ28" s="632"/>
      <c r="CR28" s="633">
        <v>506278</v>
      </c>
      <c r="CS28" s="634"/>
      <c r="CT28" s="634"/>
      <c r="CU28" s="634"/>
      <c r="CV28" s="634"/>
      <c r="CW28" s="634"/>
      <c r="CX28" s="634"/>
      <c r="CY28" s="635"/>
      <c r="CZ28" s="638">
        <v>9.4</v>
      </c>
      <c r="DA28" s="660"/>
      <c r="DB28" s="660"/>
      <c r="DC28" s="668"/>
      <c r="DD28" s="642">
        <v>504464</v>
      </c>
      <c r="DE28" s="634"/>
      <c r="DF28" s="634"/>
      <c r="DG28" s="634"/>
      <c r="DH28" s="634"/>
      <c r="DI28" s="634"/>
      <c r="DJ28" s="634"/>
      <c r="DK28" s="635"/>
      <c r="DL28" s="642">
        <v>504464</v>
      </c>
      <c r="DM28" s="634"/>
      <c r="DN28" s="634"/>
      <c r="DO28" s="634"/>
      <c r="DP28" s="634"/>
      <c r="DQ28" s="634"/>
      <c r="DR28" s="634"/>
      <c r="DS28" s="634"/>
      <c r="DT28" s="634"/>
      <c r="DU28" s="634"/>
      <c r="DV28" s="635"/>
      <c r="DW28" s="638">
        <v>16.7</v>
      </c>
      <c r="DX28" s="660"/>
      <c r="DY28" s="660"/>
      <c r="DZ28" s="660"/>
      <c r="EA28" s="660"/>
      <c r="EB28" s="660"/>
      <c r="EC28" s="661"/>
    </row>
    <row r="29" spans="2:133" ht="11.25" customHeight="1">
      <c r="B29" s="630" t="s">
        <v>289</v>
      </c>
      <c r="C29" s="631"/>
      <c r="D29" s="631"/>
      <c r="E29" s="631"/>
      <c r="F29" s="631"/>
      <c r="G29" s="631"/>
      <c r="H29" s="631"/>
      <c r="I29" s="631"/>
      <c r="J29" s="631"/>
      <c r="K29" s="631"/>
      <c r="L29" s="631"/>
      <c r="M29" s="631"/>
      <c r="N29" s="631"/>
      <c r="O29" s="631"/>
      <c r="P29" s="631"/>
      <c r="Q29" s="632"/>
      <c r="R29" s="633">
        <v>21649</v>
      </c>
      <c r="S29" s="634"/>
      <c r="T29" s="634"/>
      <c r="U29" s="634"/>
      <c r="V29" s="634"/>
      <c r="W29" s="634"/>
      <c r="X29" s="634"/>
      <c r="Y29" s="635"/>
      <c r="Z29" s="636">
        <v>0.4</v>
      </c>
      <c r="AA29" s="636"/>
      <c r="AB29" s="636"/>
      <c r="AC29" s="636"/>
      <c r="AD29" s="637" t="s">
        <v>129</v>
      </c>
      <c r="AE29" s="637"/>
      <c r="AF29" s="637"/>
      <c r="AG29" s="637"/>
      <c r="AH29" s="637"/>
      <c r="AI29" s="637"/>
      <c r="AJ29" s="637"/>
      <c r="AK29" s="637"/>
      <c r="AL29" s="638" t="s">
        <v>129</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290</v>
      </c>
      <c r="CE29" s="672"/>
      <c r="CF29" s="630" t="s">
        <v>70</v>
      </c>
      <c r="CG29" s="631"/>
      <c r="CH29" s="631"/>
      <c r="CI29" s="631"/>
      <c r="CJ29" s="631"/>
      <c r="CK29" s="631"/>
      <c r="CL29" s="631"/>
      <c r="CM29" s="631"/>
      <c r="CN29" s="631"/>
      <c r="CO29" s="631"/>
      <c r="CP29" s="631"/>
      <c r="CQ29" s="632"/>
      <c r="CR29" s="633">
        <v>506206</v>
      </c>
      <c r="CS29" s="666"/>
      <c r="CT29" s="666"/>
      <c r="CU29" s="666"/>
      <c r="CV29" s="666"/>
      <c r="CW29" s="666"/>
      <c r="CX29" s="666"/>
      <c r="CY29" s="667"/>
      <c r="CZ29" s="638">
        <v>9.4</v>
      </c>
      <c r="DA29" s="660"/>
      <c r="DB29" s="660"/>
      <c r="DC29" s="668"/>
      <c r="DD29" s="642">
        <v>504392</v>
      </c>
      <c r="DE29" s="666"/>
      <c r="DF29" s="666"/>
      <c r="DG29" s="666"/>
      <c r="DH29" s="666"/>
      <c r="DI29" s="666"/>
      <c r="DJ29" s="666"/>
      <c r="DK29" s="667"/>
      <c r="DL29" s="642">
        <v>504392</v>
      </c>
      <c r="DM29" s="666"/>
      <c r="DN29" s="666"/>
      <c r="DO29" s="666"/>
      <c r="DP29" s="666"/>
      <c r="DQ29" s="666"/>
      <c r="DR29" s="666"/>
      <c r="DS29" s="666"/>
      <c r="DT29" s="666"/>
      <c r="DU29" s="666"/>
      <c r="DV29" s="667"/>
      <c r="DW29" s="638">
        <v>16.7</v>
      </c>
      <c r="DX29" s="660"/>
      <c r="DY29" s="660"/>
      <c r="DZ29" s="660"/>
      <c r="EA29" s="660"/>
      <c r="EB29" s="660"/>
      <c r="EC29" s="661"/>
    </row>
    <row r="30" spans="2:133" ht="11.25" customHeight="1">
      <c r="B30" s="630" t="s">
        <v>291</v>
      </c>
      <c r="C30" s="631"/>
      <c r="D30" s="631"/>
      <c r="E30" s="631"/>
      <c r="F30" s="631"/>
      <c r="G30" s="631"/>
      <c r="H30" s="631"/>
      <c r="I30" s="631"/>
      <c r="J30" s="631"/>
      <c r="K30" s="631"/>
      <c r="L30" s="631"/>
      <c r="M30" s="631"/>
      <c r="N30" s="631"/>
      <c r="O30" s="631"/>
      <c r="P30" s="631"/>
      <c r="Q30" s="632"/>
      <c r="R30" s="633">
        <v>90158</v>
      </c>
      <c r="S30" s="634"/>
      <c r="T30" s="634"/>
      <c r="U30" s="634"/>
      <c r="V30" s="634"/>
      <c r="W30" s="634"/>
      <c r="X30" s="634"/>
      <c r="Y30" s="635"/>
      <c r="Z30" s="636">
        <v>1.6</v>
      </c>
      <c r="AA30" s="636"/>
      <c r="AB30" s="636"/>
      <c r="AC30" s="636"/>
      <c r="AD30" s="637" t="s">
        <v>129</v>
      </c>
      <c r="AE30" s="637"/>
      <c r="AF30" s="637"/>
      <c r="AG30" s="637"/>
      <c r="AH30" s="637"/>
      <c r="AI30" s="637"/>
      <c r="AJ30" s="637"/>
      <c r="AK30" s="637"/>
      <c r="AL30" s="638" t="s">
        <v>129</v>
      </c>
      <c r="AM30" s="639"/>
      <c r="AN30" s="639"/>
      <c r="AO30" s="640"/>
      <c r="AP30" s="615" t="s">
        <v>224</v>
      </c>
      <c r="AQ30" s="616"/>
      <c r="AR30" s="616"/>
      <c r="AS30" s="616"/>
      <c r="AT30" s="616"/>
      <c r="AU30" s="616"/>
      <c r="AV30" s="616"/>
      <c r="AW30" s="616"/>
      <c r="AX30" s="616"/>
      <c r="AY30" s="616"/>
      <c r="AZ30" s="616"/>
      <c r="BA30" s="616"/>
      <c r="BB30" s="616"/>
      <c r="BC30" s="616"/>
      <c r="BD30" s="616"/>
      <c r="BE30" s="616"/>
      <c r="BF30" s="617"/>
      <c r="BG30" s="615" t="s">
        <v>292</v>
      </c>
      <c r="BH30" s="669"/>
      <c r="BI30" s="669"/>
      <c r="BJ30" s="669"/>
      <c r="BK30" s="669"/>
      <c r="BL30" s="669"/>
      <c r="BM30" s="669"/>
      <c r="BN30" s="669"/>
      <c r="BO30" s="669"/>
      <c r="BP30" s="669"/>
      <c r="BQ30" s="670"/>
      <c r="BR30" s="615" t="s">
        <v>293</v>
      </c>
      <c r="BS30" s="669"/>
      <c r="BT30" s="669"/>
      <c r="BU30" s="669"/>
      <c r="BV30" s="669"/>
      <c r="BW30" s="669"/>
      <c r="BX30" s="669"/>
      <c r="BY30" s="669"/>
      <c r="BZ30" s="669"/>
      <c r="CA30" s="669"/>
      <c r="CB30" s="670"/>
      <c r="CD30" s="673"/>
      <c r="CE30" s="674"/>
      <c r="CF30" s="630" t="s">
        <v>294</v>
      </c>
      <c r="CG30" s="631"/>
      <c r="CH30" s="631"/>
      <c r="CI30" s="631"/>
      <c r="CJ30" s="631"/>
      <c r="CK30" s="631"/>
      <c r="CL30" s="631"/>
      <c r="CM30" s="631"/>
      <c r="CN30" s="631"/>
      <c r="CO30" s="631"/>
      <c r="CP30" s="631"/>
      <c r="CQ30" s="632"/>
      <c r="CR30" s="633">
        <v>489606</v>
      </c>
      <c r="CS30" s="634"/>
      <c r="CT30" s="634"/>
      <c r="CU30" s="634"/>
      <c r="CV30" s="634"/>
      <c r="CW30" s="634"/>
      <c r="CX30" s="634"/>
      <c r="CY30" s="635"/>
      <c r="CZ30" s="638">
        <v>9.1</v>
      </c>
      <c r="DA30" s="660"/>
      <c r="DB30" s="660"/>
      <c r="DC30" s="668"/>
      <c r="DD30" s="642">
        <v>487814</v>
      </c>
      <c r="DE30" s="634"/>
      <c r="DF30" s="634"/>
      <c r="DG30" s="634"/>
      <c r="DH30" s="634"/>
      <c r="DI30" s="634"/>
      <c r="DJ30" s="634"/>
      <c r="DK30" s="635"/>
      <c r="DL30" s="642">
        <v>487814</v>
      </c>
      <c r="DM30" s="634"/>
      <c r="DN30" s="634"/>
      <c r="DO30" s="634"/>
      <c r="DP30" s="634"/>
      <c r="DQ30" s="634"/>
      <c r="DR30" s="634"/>
      <c r="DS30" s="634"/>
      <c r="DT30" s="634"/>
      <c r="DU30" s="634"/>
      <c r="DV30" s="635"/>
      <c r="DW30" s="638">
        <v>16.2</v>
      </c>
      <c r="DX30" s="660"/>
      <c r="DY30" s="660"/>
      <c r="DZ30" s="660"/>
      <c r="EA30" s="660"/>
      <c r="EB30" s="660"/>
      <c r="EC30" s="661"/>
    </row>
    <row r="31" spans="2:133" ht="11.25" customHeight="1">
      <c r="B31" s="630" t="s">
        <v>295</v>
      </c>
      <c r="C31" s="631"/>
      <c r="D31" s="631"/>
      <c r="E31" s="631"/>
      <c r="F31" s="631"/>
      <c r="G31" s="631"/>
      <c r="H31" s="631"/>
      <c r="I31" s="631"/>
      <c r="J31" s="631"/>
      <c r="K31" s="631"/>
      <c r="L31" s="631"/>
      <c r="M31" s="631"/>
      <c r="N31" s="631"/>
      <c r="O31" s="631"/>
      <c r="P31" s="631"/>
      <c r="Q31" s="632"/>
      <c r="R31" s="633">
        <v>28963</v>
      </c>
      <c r="S31" s="634"/>
      <c r="T31" s="634"/>
      <c r="U31" s="634"/>
      <c r="V31" s="634"/>
      <c r="W31" s="634"/>
      <c r="X31" s="634"/>
      <c r="Y31" s="635"/>
      <c r="Z31" s="636">
        <v>0.5</v>
      </c>
      <c r="AA31" s="636"/>
      <c r="AB31" s="636"/>
      <c r="AC31" s="636"/>
      <c r="AD31" s="637" t="s">
        <v>592</v>
      </c>
      <c r="AE31" s="637"/>
      <c r="AF31" s="637"/>
      <c r="AG31" s="637"/>
      <c r="AH31" s="637"/>
      <c r="AI31" s="637"/>
      <c r="AJ31" s="637"/>
      <c r="AK31" s="637"/>
      <c r="AL31" s="638" t="s">
        <v>595</v>
      </c>
      <c r="AM31" s="639"/>
      <c r="AN31" s="639"/>
      <c r="AO31" s="640"/>
      <c r="AP31" s="681" t="s">
        <v>296</v>
      </c>
      <c r="AQ31" s="682"/>
      <c r="AR31" s="682"/>
      <c r="AS31" s="682"/>
      <c r="AT31" s="687" t="s">
        <v>297</v>
      </c>
      <c r="AU31" s="347"/>
      <c r="AV31" s="347"/>
      <c r="AW31" s="347"/>
      <c r="AX31" s="619" t="s">
        <v>189</v>
      </c>
      <c r="AY31" s="620"/>
      <c r="AZ31" s="620"/>
      <c r="BA31" s="620"/>
      <c r="BB31" s="620"/>
      <c r="BC31" s="620"/>
      <c r="BD31" s="620"/>
      <c r="BE31" s="620"/>
      <c r="BF31" s="621"/>
      <c r="BG31" s="680">
        <v>98.5</v>
      </c>
      <c r="BH31" s="677"/>
      <c r="BI31" s="677"/>
      <c r="BJ31" s="677"/>
      <c r="BK31" s="677"/>
      <c r="BL31" s="677"/>
      <c r="BM31" s="628">
        <v>93.7</v>
      </c>
      <c r="BN31" s="677"/>
      <c r="BO31" s="677"/>
      <c r="BP31" s="677"/>
      <c r="BQ31" s="678"/>
      <c r="BR31" s="680">
        <v>97.7</v>
      </c>
      <c r="BS31" s="677"/>
      <c r="BT31" s="677"/>
      <c r="BU31" s="677"/>
      <c r="BV31" s="677"/>
      <c r="BW31" s="677"/>
      <c r="BX31" s="628">
        <v>92.8</v>
      </c>
      <c r="BY31" s="677"/>
      <c r="BZ31" s="677"/>
      <c r="CA31" s="677"/>
      <c r="CB31" s="678"/>
      <c r="CD31" s="673"/>
      <c r="CE31" s="674"/>
      <c r="CF31" s="630" t="s">
        <v>298</v>
      </c>
      <c r="CG31" s="631"/>
      <c r="CH31" s="631"/>
      <c r="CI31" s="631"/>
      <c r="CJ31" s="631"/>
      <c r="CK31" s="631"/>
      <c r="CL31" s="631"/>
      <c r="CM31" s="631"/>
      <c r="CN31" s="631"/>
      <c r="CO31" s="631"/>
      <c r="CP31" s="631"/>
      <c r="CQ31" s="632"/>
      <c r="CR31" s="633">
        <v>16600</v>
      </c>
      <c r="CS31" s="666"/>
      <c r="CT31" s="666"/>
      <c r="CU31" s="666"/>
      <c r="CV31" s="666"/>
      <c r="CW31" s="666"/>
      <c r="CX31" s="666"/>
      <c r="CY31" s="667"/>
      <c r="CZ31" s="638">
        <v>0.3</v>
      </c>
      <c r="DA31" s="660"/>
      <c r="DB31" s="660"/>
      <c r="DC31" s="668"/>
      <c r="DD31" s="642">
        <v>16578</v>
      </c>
      <c r="DE31" s="666"/>
      <c r="DF31" s="666"/>
      <c r="DG31" s="666"/>
      <c r="DH31" s="666"/>
      <c r="DI31" s="666"/>
      <c r="DJ31" s="666"/>
      <c r="DK31" s="667"/>
      <c r="DL31" s="642">
        <v>16578</v>
      </c>
      <c r="DM31" s="666"/>
      <c r="DN31" s="666"/>
      <c r="DO31" s="666"/>
      <c r="DP31" s="666"/>
      <c r="DQ31" s="666"/>
      <c r="DR31" s="666"/>
      <c r="DS31" s="666"/>
      <c r="DT31" s="666"/>
      <c r="DU31" s="666"/>
      <c r="DV31" s="667"/>
      <c r="DW31" s="638">
        <v>0.5</v>
      </c>
      <c r="DX31" s="660"/>
      <c r="DY31" s="660"/>
      <c r="DZ31" s="660"/>
      <c r="EA31" s="660"/>
      <c r="EB31" s="660"/>
      <c r="EC31" s="661"/>
    </row>
    <row r="32" spans="2:133" ht="11.25" customHeight="1">
      <c r="B32" s="630" t="s">
        <v>299</v>
      </c>
      <c r="C32" s="631"/>
      <c r="D32" s="631"/>
      <c r="E32" s="631"/>
      <c r="F32" s="631"/>
      <c r="G32" s="631"/>
      <c r="H32" s="631"/>
      <c r="I32" s="631"/>
      <c r="J32" s="631"/>
      <c r="K32" s="631"/>
      <c r="L32" s="631"/>
      <c r="M32" s="631"/>
      <c r="N32" s="631"/>
      <c r="O32" s="631"/>
      <c r="P32" s="631"/>
      <c r="Q32" s="632"/>
      <c r="R32" s="633">
        <v>885264</v>
      </c>
      <c r="S32" s="634"/>
      <c r="T32" s="634"/>
      <c r="U32" s="634"/>
      <c r="V32" s="634"/>
      <c r="W32" s="634"/>
      <c r="X32" s="634"/>
      <c r="Y32" s="635"/>
      <c r="Z32" s="636">
        <v>15.7</v>
      </c>
      <c r="AA32" s="636"/>
      <c r="AB32" s="636"/>
      <c r="AC32" s="636"/>
      <c r="AD32" s="637" t="s">
        <v>129</v>
      </c>
      <c r="AE32" s="637"/>
      <c r="AF32" s="637"/>
      <c r="AG32" s="637"/>
      <c r="AH32" s="637"/>
      <c r="AI32" s="637"/>
      <c r="AJ32" s="637"/>
      <c r="AK32" s="637"/>
      <c r="AL32" s="638" t="s">
        <v>129</v>
      </c>
      <c r="AM32" s="639"/>
      <c r="AN32" s="639"/>
      <c r="AO32" s="640"/>
      <c r="AP32" s="683"/>
      <c r="AQ32" s="684"/>
      <c r="AR32" s="684"/>
      <c r="AS32" s="684"/>
      <c r="AT32" s="688"/>
      <c r="AU32" s="205" t="s">
        <v>300</v>
      </c>
      <c r="AX32" s="630" t="s">
        <v>301</v>
      </c>
      <c r="AY32" s="631"/>
      <c r="AZ32" s="631"/>
      <c r="BA32" s="631"/>
      <c r="BB32" s="631"/>
      <c r="BC32" s="631"/>
      <c r="BD32" s="631"/>
      <c r="BE32" s="631"/>
      <c r="BF32" s="632"/>
      <c r="BG32" s="690">
        <v>98.2</v>
      </c>
      <c r="BH32" s="666"/>
      <c r="BI32" s="666"/>
      <c r="BJ32" s="666"/>
      <c r="BK32" s="666"/>
      <c r="BL32" s="666"/>
      <c r="BM32" s="639">
        <v>93.5</v>
      </c>
      <c r="BN32" s="666"/>
      <c r="BO32" s="666"/>
      <c r="BP32" s="666"/>
      <c r="BQ32" s="679"/>
      <c r="BR32" s="690">
        <v>97.1</v>
      </c>
      <c r="BS32" s="666"/>
      <c r="BT32" s="666"/>
      <c r="BU32" s="666"/>
      <c r="BV32" s="666"/>
      <c r="BW32" s="666"/>
      <c r="BX32" s="639">
        <v>92.8</v>
      </c>
      <c r="BY32" s="666"/>
      <c r="BZ32" s="666"/>
      <c r="CA32" s="666"/>
      <c r="CB32" s="679"/>
      <c r="CD32" s="675"/>
      <c r="CE32" s="676"/>
      <c r="CF32" s="630" t="s">
        <v>302</v>
      </c>
      <c r="CG32" s="631"/>
      <c r="CH32" s="631"/>
      <c r="CI32" s="631"/>
      <c r="CJ32" s="631"/>
      <c r="CK32" s="631"/>
      <c r="CL32" s="631"/>
      <c r="CM32" s="631"/>
      <c r="CN32" s="631"/>
      <c r="CO32" s="631"/>
      <c r="CP32" s="631"/>
      <c r="CQ32" s="632"/>
      <c r="CR32" s="633">
        <v>72</v>
      </c>
      <c r="CS32" s="634"/>
      <c r="CT32" s="634"/>
      <c r="CU32" s="634"/>
      <c r="CV32" s="634"/>
      <c r="CW32" s="634"/>
      <c r="CX32" s="634"/>
      <c r="CY32" s="635"/>
      <c r="CZ32" s="638">
        <v>0</v>
      </c>
      <c r="DA32" s="660"/>
      <c r="DB32" s="660"/>
      <c r="DC32" s="668"/>
      <c r="DD32" s="642">
        <v>72</v>
      </c>
      <c r="DE32" s="634"/>
      <c r="DF32" s="634"/>
      <c r="DG32" s="634"/>
      <c r="DH32" s="634"/>
      <c r="DI32" s="634"/>
      <c r="DJ32" s="634"/>
      <c r="DK32" s="635"/>
      <c r="DL32" s="642">
        <v>72</v>
      </c>
      <c r="DM32" s="634"/>
      <c r="DN32" s="634"/>
      <c r="DO32" s="634"/>
      <c r="DP32" s="634"/>
      <c r="DQ32" s="634"/>
      <c r="DR32" s="634"/>
      <c r="DS32" s="634"/>
      <c r="DT32" s="634"/>
      <c r="DU32" s="634"/>
      <c r="DV32" s="635"/>
      <c r="DW32" s="638">
        <v>0</v>
      </c>
      <c r="DX32" s="660"/>
      <c r="DY32" s="660"/>
      <c r="DZ32" s="660"/>
      <c r="EA32" s="660"/>
      <c r="EB32" s="660"/>
      <c r="EC32" s="661"/>
    </row>
    <row r="33" spans="2:133" ht="11.25" customHeight="1">
      <c r="B33" s="662" t="s">
        <v>303</v>
      </c>
      <c r="C33" s="663"/>
      <c r="D33" s="663"/>
      <c r="E33" s="663"/>
      <c r="F33" s="663"/>
      <c r="G33" s="663"/>
      <c r="H33" s="663"/>
      <c r="I33" s="663"/>
      <c r="J33" s="663"/>
      <c r="K33" s="663"/>
      <c r="L33" s="663"/>
      <c r="M33" s="663"/>
      <c r="N33" s="663"/>
      <c r="O33" s="663"/>
      <c r="P33" s="663"/>
      <c r="Q33" s="664"/>
      <c r="R33" s="633">
        <v>20190</v>
      </c>
      <c r="S33" s="634"/>
      <c r="T33" s="634"/>
      <c r="U33" s="634"/>
      <c r="V33" s="634"/>
      <c r="W33" s="634"/>
      <c r="X33" s="634"/>
      <c r="Y33" s="635"/>
      <c r="Z33" s="636">
        <v>0.4</v>
      </c>
      <c r="AA33" s="636"/>
      <c r="AB33" s="636"/>
      <c r="AC33" s="636"/>
      <c r="AD33" s="637">
        <v>20190</v>
      </c>
      <c r="AE33" s="637"/>
      <c r="AF33" s="637"/>
      <c r="AG33" s="637"/>
      <c r="AH33" s="637"/>
      <c r="AI33" s="637"/>
      <c r="AJ33" s="637"/>
      <c r="AK33" s="637"/>
      <c r="AL33" s="638">
        <v>0.7</v>
      </c>
      <c r="AM33" s="639"/>
      <c r="AN33" s="639"/>
      <c r="AO33" s="640"/>
      <c r="AP33" s="685"/>
      <c r="AQ33" s="686"/>
      <c r="AR33" s="686"/>
      <c r="AS33" s="686"/>
      <c r="AT33" s="689"/>
      <c r="AU33" s="343"/>
      <c r="AV33" s="343"/>
      <c r="AW33" s="343"/>
      <c r="AX33" s="651" t="s">
        <v>304</v>
      </c>
      <c r="AY33" s="652"/>
      <c r="AZ33" s="652"/>
      <c r="BA33" s="652"/>
      <c r="BB33" s="652"/>
      <c r="BC33" s="652"/>
      <c r="BD33" s="652"/>
      <c r="BE33" s="652"/>
      <c r="BF33" s="653"/>
      <c r="BG33" s="691">
        <v>98.8</v>
      </c>
      <c r="BH33" s="692"/>
      <c r="BI33" s="692"/>
      <c r="BJ33" s="692"/>
      <c r="BK33" s="692"/>
      <c r="BL33" s="692"/>
      <c r="BM33" s="693">
        <v>93.8</v>
      </c>
      <c r="BN33" s="692"/>
      <c r="BO33" s="692"/>
      <c r="BP33" s="692"/>
      <c r="BQ33" s="694"/>
      <c r="BR33" s="691">
        <v>97.9</v>
      </c>
      <c r="BS33" s="692"/>
      <c r="BT33" s="692"/>
      <c r="BU33" s="692"/>
      <c r="BV33" s="692"/>
      <c r="BW33" s="692"/>
      <c r="BX33" s="693">
        <v>92.7</v>
      </c>
      <c r="BY33" s="692"/>
      <c r="BZ33" s="692"/>
      <c r="CA33" s="692"/>
      <c r="CB33" s="694"/>
      <c r="CD33" s="630" t="s">
        <v>305</v>
      </c>
      <c r="CE33" s="631"/>
      <c r="CF33" s="631"/>
      <c r="CG33" s="631"/>
      <c r="CH33" s="631"/>
      <c r="CI33" s="631"/>
      <c r="CJ33" s="631"/>
      <c r="CK33" s="631"/>
      <c r="CL33" s="631"/>
      <c r="CM33" s="631"/>
      <c r="CN33" s="631"/>
      <c r="CO33" s="631"/>
      <c r="CP33" s="631"/>
      <c r="CQ33" s="632"/>
      <c r="CR33" s="633">
        <v>2646064</v>
      </c>
      <c r="CS33" s="666"/>
      <c r="CT33" s="666"/>
      <c r="CU33" s="666"/>
      <c r="CV33" s="666"/>
      <c r="CW33" s="666"/>
      <c r="CX33" s="666"/>
      <c r="CY33" s="667"/>
      <c r="CZ33" s="638">
        <v>49.1</v>
      </c>
      <c r="DA33" s="660"/>
      <c r="DB33" s="660"/>
      <c r="DC33" s="668"/>
      <c r="DD33" s="642">
        <v>1776582</v>
      </c>
      <c r="DE33" s="666"/>
      <c r="DF33" s="666"/>
      <c r="DG33" s="666"/>
      <c r="DH33" s="666"/>
      <c r="DI33" s="666"/>
      <c r="DJ33" s="666"/>
      <c r="DK33" s="667"/>
      <c r="DL33" s="642">
        <v>1200287</v>
      </c>
      <c r="DM33" s="666"/>
      <c r="DN33" s="666"/>
      <c r="DO33" s="666"/>
      <c r="DP33" s="666"/>
      <c r="DQ33" s="666"/>
      <c r="DR33" s="666"/>
      <c r="DS33" s="666"/>
      <c r="DT33" s="666"/>
      <c r="DU33" s="666"/>
      <c r="DV33" s="667"/>
      <c r="DW33" s="638">
        <v>39.799999999999997</v>
      </c>
      <c r="DX33" s="660"/>
      <c r="DY33" s="660"/>
      <c r="DZ33" s="660"/>
      <c r="EA33" s="660"/>
      <c r="EB33" s="660"/>
      <c r="EC33" s="661"/>
    </row>
    <row r="34" spans="2:133" ht="11.25" customHeight="1">
      <c r="B34" s="630" t="s">
        <v>306</v>
      </c>
      <c r="C34" s="631"/>
      <c r="D34" s="631"/>
      <c r="E34" s="631"/>
      <c r="F34" s="631"/>
      <c r="G34" s="631"/>
      <c r="H34" s="631"/>
      <c r="I34" s="631"/>
      <c r="J34" s="631"/>
      <c r="K34" s="631"/>
      <c r="L34" s="631"/>
      <c r="M34" s="631"/>
      <c r="N34" s="631"/>
      <c r="O34" s="631"/>
      <c r="P34" s="631"/>
      <c r="Q34" s="632"/>
      <c r="R34" s="633">
        <v>248523</v>
      </c>
      <c r="S34" s="634"/>
      <c r="T34" s="634"/>
      <c r="U34" s="634"/>
      <c r="V34" s="634"/>
      <c r="W34" s="634"/>
      <c r="X34" s="634"/>
      <c r="Y34" s="635"/>
      <c r="Z34" s="636">
        <v>4.4000000000000004</v>
      </c>
      <c r="AA34" s="636"/>
      <c r="AB34" s="636"/>
      <c r="AC34" s="636"/>
      <c r="AD34" s="637" t="s">
        <v>129</v>
      </c>
      <c r="AE34" s="637"/>
      <c r="AF34" s="637"/>
      <c r="AG34" s="637"/>
      <c r="AH34" s="637"/>
      <c r="AI34" s="637"/>
      <c r="AJ34" s="637"/>
      <c r="AK34" s="637"/>
      <c r="AL34" s="638" t="s">
        <v>129</v>
      </c>
      <c r="AM34" s="639"/>
      <c r="AN34" s="639"/>
      <c r="AO34" s="640"/>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0" t="s">
        <v>307</v>
      </c>
      <c r="CE34" s="631"/>
      <c r="CF34" s="631"/>
      <c r="CG34" s="631"/>
      <c r="CH34" s="631"/>
      <c r="CI34" s="631"/>
      <c r="CJ34" s="631"/>
      <c r="CK34" s="631"/>
      <c r="CL34" s="631"/>
      <c r="CM34" s="631"/>
      <c r="CN34" s="631"/>
      <c r="CO34" s="631"/>
      <c r="CP34" s="631"/>
      <c r="CQ34" s="632"/>
      <c r="CR34" s="633">
        <v>643097</v>
      </c>
      <c r="CS34" s="634"/>
      <c r="CT34" s="634"/>
      <c r="CU34" s="634"/>
      <c r="CV34" s="634"/>
      <c r="CW34" s="634"/>
      <c r="CX34" s="634"/>
      <c r="CY34" s="635"/>
      <c r="CZ34" s="638">
        <v>11.9</v>
      </c>
      <c r="DA34" s="660"/>
      <c r="DB34" s="660"/>
      <c r="DC34" s="668"/>
      <c r="DD34" s="642">
        <v>368449</v>
      </c>
      <c r="DE34" s="634"/>
      <c r="DF34" s="634"/>
      <c r="DG34" s="634"/>
      <c r="DH34" s="634"/>
      <c r="DI34" s="634"/>
      <c r="DJ34" s="634"/>
      <c r="DK34" s="635"/>
      <c r="DL34" s="642">
        <v>259418</v>
      </c>
      <c r="DM34" s="634"/>
      <c r="DN34" s="634"/>
      <c r="DO34" s="634"/>
      <c r="DP34" s="634"/>
      <c r="DQ34" s="634"/>
      <c r="DR34" s="634"/>
      <c r="DS34" s="634"/>
      <c r="DT34" s="634"/>
      <c r="DU34" s="634"/>
      <c r="DV34" s="635"/>
      <c r="DW34" s="638">
        <v>8.6</v>
      </c>
      <c r="DX34" s="660"/>
      <c r="DY34" s="660"/>
      <c r="DZ34" s="660"/>
      <c r="EA34" s="660"/>
      <c r="EB34" s="660"/>
      <c r="EC34" s="661"/>
    </row>
    <row r="35" spans="2:133" ht="11.25" customHeight="1">
      <c r="B35" s="630" t="s">
        <v>308</v>
      </c>
      <c r="C35" s="631"/>
      <c r="D35" s="631"/>
      <c r="E35" s="631"/>
      <c r="F35" s="631"/>
      <c r="G35" s="631"/>
      <c r="H35" s="631"/>
      <c r="I35" s="631"/>
      <c r="J35" s="631"/>
      <c r="K35" s="631"/>
      <c r="L35" s="631"/>
      <c r="M35" s="631"/>
      <c r="N35" s="631"/>
      <c r="O35" s="631"/>
      <c r="P35" s="631"/>
      <c r="Q35" s="632"/>
      <c r="R35" s="633">
        <v>29345</v>
      </c>
      <c r="S35" s="634"/>
      <c r="T35" s="634"/>
      <c r="U35" s="634"/>
      <c r="V35" s="634"/>
      <c r="W35" s="634"/>
      <c r="X35" s="634"/>
      <c r="Y35" s="635"/>
      <c r="Z35" s="636">
        <v>0.5</v>
      </c>
      <c r="AA35" s="636"/>
      <c r="AB35" s="636"/>
      <c r="AC35" s="636"/>
      <c r="AD35" s="637" t="s">
        <v>129</v>
      </c>
      <c r="AE35" s="637"/>
      <c r="AF35" s="637"/>
      <c r="AG35" s="637"/>
      <c r="AH35" s="637"/>
      <c r="AI35" s="637"/>
      <c r="AJ35" s="637"/>
      <c r="AK35" s="637"/>
      <c r="AL35" s="638" t="s">
        <v>129</v>
      </c>
      <c r="AM35" s="639"/>
      <c r="AN35" s="639"/>
      <c r="AO35" s="640"/>
      <c r="AP35" s="211"/>
      <c r="AQ35" s="615" t="s">
        <v>309</v>
      </c>
      <c r="AR35" s="616"/>
      <c r="AS35" s="616"/>
      <c r="AT35" s="616"/>
      <c r="AU35" s="616"/>
      <c r="AV35" s="616"/>
      <c r="AW35" s="616"/>
      <c r="AX35" s="616"/>
      <c r="AY35" s="616"/>
      <c r="AZ35" s="616"/>
      <c r="BA35" s="616"/>
      <c r="BB35" s="616"/>
      <c r="BC35" s="616"/>
      <c r="BD35" s="616"/>
      <c r="BE35" s="616"/>
      <c r="BF35" s="617"/>
      <c r="BG35" s="615" t="s">
        <v>310</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610</v>
      </c>
      <c r="CE35" s="631"/>
      <c r="CF35" s="631"/>
      <c r="CG35" s="631"/>
      <c r="CH35" s="631"/>
      <c r="CI35" s="631"/>
      <c r="CJ35" s="631"/>
      <c r="CK35" s="631"/>
      <c r="CL35" s="631"/>
      <c r="CM35" s="631"/>
      <c r="CN35" s="631"/>
      <c r="CO35" s="631"/>
      <c r="CP35" s="631"/>
      <c r="CQ35" s="632"/>
      <c r="CR35" s="633">
        <v>56292</v>
      </c>
      <c r="CS35" s="666"/>
      <c r="CT35" s="666"/>
      <c r="CU35" s="666"/>
      <c r="CV35" s="666"/>
      <c r="CW35" s="666"/>
      <c r="CX35" s="666"/>
      <c r="CY35" s="667"/>
      <c r="CZ35" s="638">
        <v>1</v>
      </c>
      <c r="DA35" s="660"/>
      <c r="DB35" s="660"/>
      <c r="DC35" s="668"/>
      <c r="DD35" s="642">
        <v>18955</v>
      </c>
      <c r="DE35" s="666"/>
      <c r="DF35" s="666"/>
      <c r="DG35" s="666"/>
      <c r="DH35" s="666"/>
      <c r="DI35" s="666"/>
      <c r="DJ35" s="666"/>
      <c r="DK35" s="667"/>
      <c r="DL35" s="642">
        <v>18876</v>
      </c>
      <c r="DM35" s="666"/>
      <c r="DN35" s="666"/>
      <c r="DO35" s="666"/>
      <c r="DP35" s="666"/>
      <c r="DQ35" s="666"/>
      <c r="DR35" s="666"/>
      <c r="DS35" s="666"/>
      <c r="DT35" s="666"/>
      <c r="DU35" s="666"/>
      <c r="DV35" s="667"/>
      <c r="DW35" s="638">
        <v>0.6</v>
      </c>
      <c r="DX35" s="660"/>
      <c r="DY35" s="660"/>
      <c r="DZ35" s="660"/>
      <c r="EA35" s="660"/>
      <c r="EB35" s="660"/>
      <c r="EC35" s="661"/>
    </row>
    <row r="36" spans="2:133" ht="11.25" customHeight="1">
      <c r="B36" s="630" t="s">
        <v>311</v>
      </c>
      <c r="C36" s="631"/>
      <c r="D36" s="631"/>
      <c r="E36" s="631"/>
      <c r="F36" s="631"/>
      <c r="G36" s="631"/>
      <c r="H36" s="631"/>
      <c r="I36" s="631"/>
      <c r="J36" s="631"/>
      <c r="K36" s="631"/>
      <c r="L36" s="631"/>
      <c r="M36" s="631"/>
      <c r="N36" s="631"/>
      <c r="O36" s="631"/>
      <c r="P36" s="631"/>
      <c r="Q36" s="632"/>
      <c r="R36" s="633">
        <v>334677</v>
      </c>
      <c r="S36" s="634"/>
      <c r="T36" s="634"/>
      <c r="U36" s="634"/>
      <c r="V36" s="634"/>
      <c r="W36" s="634"/>
      <c r="X36" s="634"/>
      <c r="Y36" s="635"/>
      <c r="Z36" s="636">
        <v>5.9</v>
      </c>
      <c r="AA36" s="636"/>
      <c r="AB36" s="636"/>
      <c r="AC36" s="636"/>
      <c r="AD36" s="637" t="s">
        <v>129</v>
      </c>
      <c r="AE36" s="637"/>
      <c r="AF36" s="637"/>
      <c r="AG36" s="637"/>
      <c r="AH36" s="637"/>
      <c r="AI36" s="637"/>
      <c r="AJ36" s="637"/>
      <c r="AK36" s="637"/>
      <c r="AL36" s="638" t="s">
        <v>129</v>
      </c>
      <c r="AM36" s="639"/>
      <c r="AN36" s="639"/>
      <c r="AO36" s="640"/>
      <c r="AP36" s="211"/>
      <c r="AQ36" s="695" t="s">
        <v>312</v>
      </c>
      <c r="AR36" s="696"/>
      <c r="AS36" s="696"/>
      <c r="AT36" s="696"/>
      <c r="AU36" s="696"/>
      <c r="AV36" s="696"/>
      <c r="AW36" s="696"/>
      <c r="AX36" s="696"/>
      <c r="AY36" s="697"/>
      <c r="AZ36" s="622">
        <v>686617</v>
      </c>
      <c r="BA36" s="623"/>
      <c r="BB36" s="623"/>
      <c r="BC36" s="623"/>
      <c r="BD36" s="623"/>
      <c r="BE36" s="623"/>
      <c r="BF36" s="698"/>
      <c r="BG36" s="619" t="s">
        <v>313</v>
      </c>
      <c r="BH36" s="620"/>
      <c r="BI36" s="620"/>
      <c r="BJ36" s="620"/>
      <c r="BK36" s="620"/>
      <c r="BL36" s="620"/>
      <c r="BM36" s="620"/>
      <c r="BN36" s="620"/>
      <c r="BO36" s="620"/>
      <c r="BP36" s="620"/>
      <c r="BQ36" s="620"/>
      <c r="BR36" s="620"/>
      <c r="BS36" s="620"/>
      <c r="BT36" s="620"/>
      <c r="BU36" s="621"/>
      <c r="BV36" s="622">
        <v>134760</v>
      </c>
      <c r="BW36" s="623"/>
      <c r="BX36" s="623"/>
      <c r="BY36" s="623"/>
      <c r="BZ36" s="623"/>
      <c r="CA36" s="623"/>
      <c r="CB36" s="698"/>
      <c r="CD36" s="630" t="s">
        <v>314</v>
      </c>
      <c r="CE36" s="631"/>
      <c r="CF36" s="631"/>
      <c r="CG36" s="631"/>
      <c r="CH36" s="631"/>
      <c r="CI36" s="631"/>
      <c r="CJ36" s="631"/>
      <c r="CK36" s="631"/>
      <c r="CL36" s="631"/>
      <c r="CM36" s="631"/>
      <c r="CN36" s="631"/>
      <c r="CO36" s="631"/>
      <c r="CP36" s="631"/>
      <c r="CQ36" s="632"/>
      <c r="CR36" s="633">
        <v>713241</v>
      </c>
      <c r="CS36" s="634"/>
      <c r="CT36" s="634"/>
      <c r="CU36" s="634"/>
      <c r="CV36" s="634"/>
      <c r="CW36" s="634"/>
      <c r="CX36" s="634"/>
      <c r="CY36" s="635"/>
      <c r="CZ36" s="638">
        <v>13.2</v>
      </c>
      <c r="DA36" s="660"/>
      <c r="DB36" s="660"/>
      <c r="DC36" s="668"/>
      <c r="DD36" s="642">
        <v>569701</v>
      </c>
      <c r="DE36" s="634"/>
      <c r="DF36" s="634"/>
      <c r="DG36" s="634"/>
      <c r="DH36" s="634"/>
      <c r="DI36" s="634"/>
      <c r="DJ36" s="634"/>
      <c r="DK36" s="635"/>
      <c r="DL36" s="642">
        <v>483685</v>
      </c>
      <c r="DM36" s="634"/>
      <c r="DN36" s="634"/>
      <c r="DO36" s="634"/>
      <c r="DP36" s="634"/>
      <c r="DQ36" s="634"/>
      <c r="DR36" s="634"/>
      <c r="DS36" s="634"/>
      <c r="DT36" s="634"/>
      <c r="DU36" s="634"/>
      <c r="DV36" s="635"/>
      <c r="DW36" s="638">
        <v>16</v>
      </c>
      <c r="DX36" s="660"/>
      <c r="DY36" s="660"/>
      <c r="DZ36" s="660"/>
      <c r="EA36" s="660"/>
      <c r="EB36" s="660"/>
      <c r="EC36" s="661"/>
    </row>
    <row r="37" spans="2:133" ht="11.25" customHeight="1">
      <c r="B37" s="630" t="s">
        <v>315</v>
      </c>
      <c r="C37" s="631"/>
      <c r="D37" s="631"/>
      <c r="E37" s="631"/>
      <c r="F37" s="631"/>
      <c r="G37" s="631"/>
      <c r="H37" s="631"/>
      <c r="I37" s="631"/>
      <c r="J37" s="631"/>
      <c r="K37" s="631"/>
      <c r="L37" s="631"/>
      <c r="M37" s="631"/>
      <c r="N37" s="631"/>
      <c r="O37" s="631"/>
      <c r="P37" s="631"/>
      <c r="Q37" s="632"/>
      <c r="R37" s="633">
        <v>254313</v>
      </c>
      <c r="S37" s="634"/>
      <c r="T37" s="634"/>
      <c r="U37" s="634"/>
      <c r="V37" s="634"/>
      <c r="W37" s="634"/>
      <c r="X37" s="634"/>
      <c r="Y37" s="635"/>
      <c r="Z37" s="636">
        <v>4.5</v>
      </c>
      <c r="AA37" s="636"/>
      <c r="AB37" s="636"/>
      <c r="AC37" s="636"/>
      <c r="AD37" s="637" t="s">
        <v>592</v>
      </c>
      <c r="AE37" s="637"/>
      <c r="AF37" s="637"/>
      <c r="AG37" s="637"/>
      <c r="AH37" s="637"/>
      <c r="AI37" s="637"/>
      <c r="AJ37" s="637"/>
      <c r="AK37" s="637"/>
      <c r="AL37" s="638" t="s">
        <v>129</v>
      </c>
      <c r="AM37" s="639"/>
      <c r="AN37" s="639"/>
      <c r="AO37" s="640"/>
      <c r="AQ37" s="699" t="s">
        <v>611</v>
      </c>
      <c r="AR37" s="700"/>
      <c r="AS37" s="700"/>
      <c r="AT37" s="700"/>
      <c r="AU37" s="700"/>
      <c r="AV37" s="700"/>
      <c r="AW37" s="700"/>
      <c r="AX37" s="700"/>
      <c r="AY37" s="701"/>
      <c r="AZ37" s="633">
        <v>138722</v>
      </c>
      <c r="BA37" s="634"/>
      <c r="BB37" s="634"/>
      <c r="BC37" s="634"/>
      <c r="BD37" s="666"/>
      <c r="BE37" s="666"/>
      <c r="BF37" s="679"/>
      <c r="BG37" s="630" t="s">
        <v>316</v>
      </c>
      <c r="BH37" s="631"/>
      <c r="BI37" s="631"/>
      <c r="BJ37" s="631"/>
      <c r="BK37" s="631"/>
      <c r="BL37" s="631"/>
      <c r="BM37" s="631"/>
      <c r="BN37" s="631"/>
      <c r="BO37" s="631"/>
      <c r="BP37" s="631"/>
      <c r="BQ37" s="631"/>
      <c r="BR37" s="631"/>
      <c r="BS37" s="631"/>
      <c r="BT37" s="631"/>
      <c r="BU37" s="632"/>
      <c r="BV37" s="633">
        <v>121010</v>
      </c>
      <c r="BW37" s="634"/>
      <c r="BX37" s="634"/>
      <c r="BY37" s="634"/>
      <c r="BZ37" s="634"/>
      <c r="CA37" s="634"/>
      <c r="CB37" s="643"/>
      <c r="CD37" s="630" t="s">
        <v>317</v>
      </c>
      <c r="CE37" s="631"/>
      <c r="CF37" s="631"/>
      <c r="CG37" s="631"/>
      <c r="CH37" s="631"/>
      <c r="CI37" s="631"/>
      <c r="CJ37" s="631"/>
      <c r="CK37" s="631"/>
      <c r="CL37" s="631"/>
      <c r="CM37" s="631"/>
      <c r="CN37" s="631"/>
      <c r="CO37" s="631"/>
      <c r="CP37" s="631"/>
      <c r="CQ37" s="632"/>
      <c r="CR37" s="633">
        <v>318427</v>
      </c>
      <c r="CS37" s="666"/>
      <c r="CT37" s="666"/>
      <c r="CU37" s="666"/>
      <c r="CV37" s="666"/>
      <c r="CW37" s="666"/>
      <c r="CX37" s="666"/>
      <c r="CY37" s="667"/>
      <c r="CZ37" s="638">
        <v>5.9</v>
      </c>
      <c r="DA37" s="660"/>
      <c r="DB37" s="660"/>
      <c r="DC37" s="668"/>
      <c r="DD37" s="642">
        <v>316527</v>
      </c>
      <c r="DE37" s="666"/>
      <c r="DF37" s="666"/>
      <c r="DG37" s="666"/>
      <c r="DH37" s="666"/>
      <c r="DI37" s="666"/>
      <c r="DJ37" s="666"/>
      <c r="DK37" s="667"/>
      <c r="DL37" s="642">
        <v>299210</v>
      </c>
      <c r="DM37" s="666"/>
      <c r="DN37" s="666"/>
      <c r="DO37" s="666"/>
      <c r="DP37" s="666"/>
      <c r="DQ37" s="666"/>
      <c r="DR37" s="666"/>
      <c r="DS37" s="666"/>
      <c r="DT37" s="666"/>
      <c r="DU37" s="666"/>
      <c r="DV37" s="667"/>
      <c r="DW37" s="638">
        <v>9.9</v>
      </c>
      <c r="DX37" s="660"/>
      <c r="DY37" s="660"/>
      <c r="DZ37" s="660"/>
      <c r="EA37" s="660"/>
      <c r="EB37" s="660"/>
      <c r="EC37" s="661"/>
    </row>
    <row r="38" spans="2:133" ht="11.25" customHeight="1">
      <c r="B38" s="630" t="s">
        <v>318</v>
      </c>
      <c r="C38" s="631"/>
      <c r="D38" s="631"/>
      <c r="E38" s="631"/>
      <c r="F38" s="631"/>
      <c r="G38" s="631"/>
      <c r="H38" s="631"/>
      <c r="I38" s="631"/>
      <c r="J38" s="631"/>
      <c r="K38" s="631"/>
      <c r="L38" s="631"/>
      <c r="M38" s="631"/>
      <c r="N38" s="631"/>
      <c r="O38" s="631"/>
      <c r="P38" s="631"/>
      <c r="Q38" s="632"/>
      <c r="R38" s="633">
        <v>72583</v>
      </c>
      <c r="S38" s="634"/>
      <c r="T38" s="634"/>
      <c r="U38" s="634"/>
      <c r="V38" s="634"/>
      <c r="W38" s="634"/>
      <c r="X38" s="634"/>
      <c r="Y38" s="635"/>
      <c r="Z38" s="636">
        <v>1.3</v>
      </c>
      <c r="AA38" s="636"/>
      <c r="AB38" s="636"/>
      <c r="AC38" s="636"/>
      <c r="AD38" s="637" t="s">
        <v>129</v>
      </c>
      <c r="AE38" s="637"/>
      <c r="AF38" s="637"/>
      <c r="AG38" s="637"/>
      <c r="AH38" s="637"/>
      <c r="AI38" s="637"/>
      <c r="AJ38" s="637"/>
      <c r="AK38" s="637"/>
      <c r="AL38" s="638" t="s">
        <v>129</v>
      </c>
      <c r="AM38" s="639"/>
      <c r="AN38" s="639"/>
      <c r="AO38" s="640"/>
      <c r="AQ38" s="699" t="s">
        <v>612</v>
      </c>
      <c r="AR38" s="700"/>
      <c r="AS38" s="700"/>
      <c r="AT38" s="700"/>
      <c r="AU38" s="700"/>
      <c r="AV38" s="700"/>
      <c r="AW38" s="700"/>
      <c r="AX38" s="700"/>
      <c r="AY38" s="701"/>
      <c r="AZ38" s="633">
        <v>104838</v>
      </c>
      <c r="BA38" s="634"/>
      <c r="BB38" s="634"/>
      <c r="BC38" s="634"/>
      <c r="BD38" s="666"/>
      <c r="BE38" s="666"/>
      <c r="BF38" s="679"/>
      <c r="BG38" s="630" t="s">
        <v>319</v>
      </c>
      <c r="BH38" s="631"/>
      <c r="BI38" s="631"/>
      <c r="BJ38" s="631"/>
      <c r="BK38" s="631"/>
      <c r="BL38" s="631"/>
      <c r="BM38" s="631"/>
      <c r="BN38" s="631"/>
      <c r="BO38" s="631"/>
      <c r="BP38" s="631"/>
      <c r="BQ38" s="631"/>
      <c r="BR38" s="631"/>
      <c r="BS38" s="631"/>
      <c r="BT38" s="631"/>
      <c r="BU38" s="632"/>
      <c r="BV38" s="633">
        <v>1127</v>
      </c>
      <c r="BW38" s="634"/>
      <c r="BX38" s="634"/>
      <c r="BY38" s="634"/>
      <c r="BZ38" s="634"/>
      <c r="CA38" s="634"/>
      <c r="CB38" s="643"/>
      <c r="CD38" s="630" t="s">
        <v>613</v>
      </c>
      <c r="CE38" s="631"/>
      <c r="CF38" s="631"/>
      <c r="CG38" s="631"/>
      <c r="CH38" s="631"/>
      <c r="CI38" s="631"/>
      <c r="CJ38" s="631"/>
      <c r="CK38" s="631"/>
      <c r="CL38" s="631"/>
      <c r="CM38" s="631"/>
      <c r="CN38" s="631"/>
      <c r="CO38" s="631"/>
      <c r="CP38" s="631"/>
      <c r="CQ38" s="632"/>
      <c r="CR38" s="633">
        <v>579990</v>
      </c>
      <c r="CS38" s="634"/>
      <c r="CT38" s="634"/>
      <c r="CU38" s="634"/>
      <c r="CV38" s="634"/>
      <c r="CW38" s="634"/>
      <c r="CX38" s="634"/>
      <c r="CY38" s="635"/>
      <c r="CZ38" s="638">
        <v>10.8</v>
      </c>
      <c r="DA38" s="660"/>
      <c r="DB38" s="660"/>
      <c r="DC38" s="668"/>
      <c r="DD38" s="642">
        <v>510487</v>
      </c>
      <c r="DE38" s="634"/>
      <c r="DF38" s="634"/>
      <c r="DG38" s="634"/>
      <c r="DH38" s="634"/>
      <c r="DI38" s="634"/>
      <c r="DJ38" s="634"/>
      <c r="DK38" s="635"/>
      <c r="DL38" s="642">
        <v>438308</v>
      </c>
      <c r="DM38" s="634"/>
      <c r="DN38" s="634"/>
      <c r="DO38" s="634"/>
      <c r="DP38" s="634"/>
      <c r="DQ38" s="634"/>
      <c r="DR38" s="634"/>
      <c r="DS38" s="634"/>
      <c r="DT38" s="634"/>
      <c r="DU38" s="634"/>
      <c r="DV38" s="635"/>
      <c r="DW38" s="638">
        <v>14.5</v>
      </c>
      <c r="DX38" s="660"/>
      <c r="DY38" s="660"/>
      <c r="DZ38" s="660"/>
      <c r="EA38" s="660"/>
      <c r="EB38" s="660"/>
      <c r="EC38" s="661"/>
    </row>
    <row r="39" spans="2:133" ht="11.25" customHeight="1">
      <c r="B39" s="630" t="s">
        <v>320</v>
      </c>
      <c r="C39" s="631"/>
      <c r="D39" s="631"/>
      <c r="E39" s="631"/>
      <c r="F39" s="631"/>
      <c r="G39" s="631"/>
      <c r="H39" s="631"/>
      <c r="I39" s="631"/>
      <c r="J39" s="631"/>
      <c r="K39" s="631"/>
      <c r="L39" s="631"/>
      <c r="M39" s="631"/>
      <c r="N39" s="631"/>
      <c r="O39" s="631"/>
      <c r="P39" s="631"/>
      <c r="Q39" s="632"/>
      <c r="R39" s="633">
        <v>94918</v>
      </c>
      <c r="S39" s="634"/>
      <c r="T39" s="634"/>
      <c r="U39" s="634"/>
      <c r="V39" s="634"/>
      <c r="W39" s="634"/>
      <c r="X39" s="634"/>
      <c r="Y39" s="635"/>
      <c r="Z39" s="636">
        <v>1.7</v>
      </c>
      <c r="AA39" s="636"/>
      <c r="AB39" s="636"/>
      <c r="AC39" s="636"/>
      <c r="AD39" s="637" t="s">
        <v>129</v>
      </c>
      <c r="AE39" s="637"/>
      <c r="AF39" s="637"/>
      <c r="AG39" s="637"/>
      <c r="AH39" s="637"/>
      <c r="AI39" s="637"/>
      <c r="AJ39" s="637"/>
      <c r="AK39" s="637"/>
      <c r="AL39" s="638" t="s">
        <v>129</v>
      </c>
      <c r="AM39" s="639"/>
      <c r="AN39" s="639"/>
      <c r="AO39" s="640"/>
      <c r="AQ39" s="699" t="s">
        <v>321</v>
      </c>
      <c r="AR39" s="700"/>
      <c r="AS39" s="700"/>
      <c r="AT39" s="700"/>
      <c r="AU39" s="700"/>
      <c r="AV39" s="700"/>
      <c r="AW39" s="700"/>
      <c r="AX39" s="700"/>
      <c r="AY39" s="701"/>
      <c r="AZ39" s="633">
        <v>1789</v>
      </c>
      <c r="BA39" s="634"/>
      <c r="BB39" s="634"/>
      <c r="BC39" s="634"/>
      <c r="BD39" s="666"/>
      <c r="BE39" s="666"/>
      <c r="BF39" s="679"/>
      <c r="BG39" s="630" t="s">
        <v>322</v>
      </c>
      <c r="BH39" s="631"/>
      <c r="BI39" s="631"/>
      <c r="BJ39" s="631"/>
      <c r="BK39" s="631"/>
      <c r="BL39" s="631"/>
      <c r="BM39" s="631"/>
      <c r="BN39" s="631"/>
      <c r="BO39" s="631"/>
      <c r="BP39" s="631"/>
      <c r="BQ39" s="631"/>
      <c r="BR39" s="631"/>
      <c r="BS39" s="631"/>
      <c r="BT39" s="631"/>
      <c r="BU39" s="632"/>
      <c r="BV39" s="633">
        <v>1586</v>
      </c>
      <c r="BW39" s="634"/>
      <c r="BX39" s="634"/>
      <c r="BY39" s="634"/>
      <c r="BZ39" s="634"/>
      <c r="CA39" s="634"/>
      <c r="CB39" s="643"/>
      <c r="CD39" s="630" t="s">
        <v>323</v>
      </c>
      <c r="CE39" s="631"/>
      <c r="CF39" s="631"/>
      <c r="CG39" s="631"/>
      <c r="CH39" s="631"/>
      <c r="CI39" s="631"/>
      <c r="CJ39" s="631"/>
      <c r="CK39" s="631"/>
      <c r="CL39" s="631"/>
      <c r="CM39" s="631"/>
      <c r="CN39" s="631"/>
      <c r="CO39" s="631"/>
      <c r="CP39" s="631"/>
      <c r="CQ39" s="632"/>
      <c r="CR39" s="633">
        <v>653444</v>
      </c>
      <c r="CS39" s="666"/>
      <c r="CT39" s="666"/>
      <c r="CU39" s="666"/>
      <c r="CV39" s="666"/>
      <c r="CW39" s="666"/>
      <c r="CX39" s="666"/>
      <c r="CY39" s="667"/>
      <c r="CZ39" s="638">
        <v>12.1</v>
      </c>
      <c r="DA39" s="660"/>
      <c r="DB39" s="660"/>
      <c r="DC39" s="668"/>
      <c r="DD39" s="642">
        <v>308990</v>
      </c>
      <c r="DE39" s="666"/>
      <c r="DF39" s="666"/>
      <c r="DG39" s="666"/>
      <c r="DH39" s="666"/>
      <c r="DI39" s="666"/>
      <c r="DJ39" s="666"/>
      <c r="DK39" s="667"/>
      <c r="DL39" s="642" t="s">
        <v>129</v>
      </c>
      <c r="DM39" s="666"/>
      <c r="DN39" s="666"/>
      <c r="DO39" s="666"/>
      <c r="DP39" s="666"/>
      <c r="DQ39" s="666"/>
      <c r="DR39" s="666"/>
      <c r="DS39" s="666"/>
      <c r="DT39" s="666"/>
      <c r="DU39" s="666"/>
      <c r="DV39" s="667"/>
      <c r="DW39" s="638" t="s">
        <v>129</v>
      </c>
      <c r="DX39" s="660"/>
      <c r="DY39" s="660"/>
      <c r="DZ39" s="660"/>
      <c r="EA39" s="660"/>
      <c r="EB39" s="660"/>
      <c r="EC39" s="661"/>
    </row>
    <row r="40" spans="2:133" ht="11.25" customHeight="1">
      <c r="B40" s="630" t="s">
        <v>324</v>
      </c>
      <c r="C40" s="631"/>
      <c r="D40" s="631"/>
      <c r="E40" s="631"/>
      <c r="F40" s="631"/>
      <c r="G40" s="631"/>
      <c r="H40" s="631"/>
      <c r="I40" s="631"/>
      <c r="J40" s="631"/>
      <c r="K40" s="631"/>
      <c r="L40" s="631"/>
      <c r="M40" s="631"/>
      <c r="N40" s="631"/>
      <c r="O40" s="631"/>
      <c r="P40" s="631"/>
      <c r="Q40" s="632"/>
      <c r="R40" s="633">
        <v>371785</v>
      </c>
      <c r="S40" s="634"/>
      <c r="T40" s="634"/>
      <c r="U40" s="634"/>
      <c r="V40" s="634"/>
      <c r="W40" s="634"/>
      <c r="X40" s="634"/>
      <c r="Y40" s="635"/>
      <c r="Z40" s="636">
        <v>6.6</v>
      </c>
      <c r="AA40" s="636"/>
      <c r="AB40" s="636"/>
      <c r="AC40" s="636"/>
      <c r="AD40" s="637" t="s">
        <v>129</v>
      </c>
      <c r="AE40" s="637"/>
      <c r="AF40" s="637"/>
      <c r="AG40" s="637"/>
      <c r="AH40" s="637"/>
      <c r="AI40" s="637"/>
      <c r="AJ40" s="637"/>
      <c r="AK40" s="637"/>
      <c r="AL40" s="638" t="s">
        <v>129</v>
      </c>
      <c r="AM40" s="639"/>
      <c r="AN40" s="639"/>
      <c r="AO40" s="640"/>
      <c r="AQ40" s="699" t="s">
        <v>325</v>
      </c>
      <c r="AR40" s="700"/>
      <c r="AS40" s="700"/>
      <c r="AT40" s="700"/>
      <c r="AU40" s="700"/>
      <c r="AV40" s="700"/>
      <c r="AW40" s="700"/>
      <c r="AX40" s="700"/>
      <c r="AY40" s="701"/>
      <c r="AZ40" s="633" t="s">
        <v>129</v>
      </c>
      <c r="BA40" s="634"/>
      <c r="BB40" s="634"/>
      <c r="BC40" s="634"/>
      <c r="BD40" s="666"/>
      <c r="BE40" s="666"/>
      <c r="BF40" s="679"/>
      <c r="BG40" s="683" t="s">
        <v>326</v>
      </c>
      <c r="BH40" s="684"/>
      <c r="BI40" s="684"/>
      <c r="BJ40" s="684"/>
      <c r="BK40" s="684"/>
      <c r="BL40" s="345"/>
      <c r="BM40" s="631" t="s">
        <v>327</v>
      </c>
      <c r="BN40" s="631"/>
      <c r="BO40" s="631"/>
      <c r="BP40" s="631"/>
      <c r="BQ40" s="631"/>
      <c r="BR40" s="631"/>
      <c r="BS40" s="631"/>
      <c r="BT40" s="631"/>
      <c r="BU40" s="632"/>
      <c r="BV40" s="633">
        <v>92</v>
      </c>
      <c r="BW40" s="634"/>
      <c r="BX40" s="634"/>
      <c r="BY40" s="634"/>
      <c r="BZ40" s="634"/>
      <c r="CA40" s="634"/>
      <c r="CB40" s="643"/>
      <c r="CD40" s="630" t="s">
        <v>328</v>
      </c>
      <c r="CE40" s="631"/>
      <c r="CF40" s="631"/>
      <c r="CG40" s="631"/>
      <c r="CH40" s="631"/>
      <c r="CI40" s="631"/>
      <c r="CJ40" s="631"/>
      <c r="CK40" s="631"/>
      <c r="CL40" s="631"/>
      <c r="CM40" s="631"/>
      <c r="CN40" s="631"/>
      <c r="CO40" s="631"/>
      <c r="CP40" s="631"/>
      <c r="CQ40" s="632"/>
      <c r="CR40" s="633" t="s">
        <v>129</v>
      </c>
      <c r="CS40" s="634"/>
      <c r="CT40" s="634"/>
      <c r="CU40" s="634"/>
      <c r="CV40" s="634"/>
      <c r="CW40" s="634"/>
      <c r="CX40" s="634"/>
      <c r="CY40" s="635"/>
      <c r="CZ40" s="638" t="s">
        <v>129</v>
      </c>
      <c r="DA40" s="660"/>
      <c r="DB40" s="660"/>
      <c r="DC40" s="668"/>
      <c r="DD40" s="642" t="s">
        <v>129</v>
      </c>
      <c r="DE40" s="634"/>
      <c r="DF40" s="634"/>
      <c r="DG40" s="634"/>
      <c r="DH40" s="634"/>
      <c r="DI40" s="634"/>
      <c r="DJ40" s="634"/>
      <c r="DK40" s="635"/>
      <c r="DL40" s="642" t="s">
        <v>129</v>
      </c>
      <c r="DM40" s="634"/>
      <c r="DN40" s="634"/>
      <c r="DO40" s="634"/>
      <c r="DP40" s="634"/>
      <c r="DQ40" s="634"/>
      <c r="DR40" s="634"/>
      <c r="DS40" s="634"/>
      <c r="DT40" s="634"/>
      <c r="DU40" s="634"/>
      <c r="DV40" s="635"/>
      <c r="DW40" s="638" t="s">
        <v>129</v>
      </c>
      <c r="DX40" s="660"/>
      <c r="DY40" s="660"/>
      <c r="DZ40" s="660"/>
      <c r="EA40" s="660"/>
      <c r="EB40" s="660"/>
      <c r="EC40" s="661"/>
    </row>
    <row r="41" spans="2:133" ht="11.25" customHeight="1">
      <c r="B41" s="630" t="s">
        <v>329</v>
      </c>
      <c r="C41" s="631"/>
      <c r="D41" s="631"/>
      <c r="E41" s="631"/>
      <c r="F41" s="631"/>
      <c r="G41" s="631"/>
      <c r="H41" s="631"/>
      <c r="I41" s="631"/>
      <c r="J41" s="631"/>
      <c r="K41" s="631"/>
      <c r="L41" s="631"/>
      <c r="M41" s="631"/>
      <c r="N41" s="631"/>
      <c r="O41" s="631"/>
      <c r="P41" s="631"/>
      <c r="Q41" s="632"/>
      <c r="R41" s="633" t="s">
        <v>129</v>
      </c>
      <c r="S41" s="634"/>
      <c r="T41" s="634"/>
      <c r="U41" s="634"/>
      <c r="V41" s="634"/>
      <c r="W41" s="634"/>
      <c r="X41" s="634"/>
      <c r="Y41" s="635"/>
      <c r="Z41" s="636" t="s">
        <v>129</v>
      </c>
      <c r="AA41" s="636"/>
      <c r="AB41" s="636"/>
      <c r="AC41" s="636"/>
      <c r="AD41" s="637" t="s">
        <v>129</v>
      </c>
      <c r="AE41" s="637"/>
      <c r="AF41" s="637"/>
      <c r="AG41" s="637"/>
      <c r="AH41" s="637"/>
      <c r="AI41" s="637"/>
      <c r="AJ41" s="637"/>
      <c r="AK41" s="637"/>
      <c r="AL41" s="638" t="s">
        <v>129</v>
      </c>
      <c r="AM41" s="639"/>
      <c r="AN41" s="639"/>
      <c r="AO41" s="640"/>
      <c r="AQ41" s="699" t="s">
        <v>330</v>
      </c>
      <c r="AR41" s="700"/>
      <c r="AS41" s="700"/>
      <c r="AT41" s="700"/>
      <c r="AU41" s="700"/>
      <c r="AV41" s="700"/>
      <c r="AW41" s="700"/>
      <c r="AX41" s="700"/>
      <c r="AY41" s="701"/>
      <c r="AZ41" s="633">
        <v>91107</v>
      </c>
      <c r="BA41" s="634"/>
      <c r="BB41" s="634"/>
      <c r="BC41" s="634"/>
      <c r="BD41" s="666"/>
      <c r="BE41" s="666"/>
      <c r="BF41" s="679"/>
      <c r="BG41" s="683"/>
      <c r="BH41" s="684"/>
      <c r="BI41" s="684"/>
      <c r="BJ41" s="684"/>
      <c r="BK41" s="684"/>
      <c r="BL41" s="345"/>
      <c r="BM41" s="631" t="s">
        <v>331</v>
      </c>
      <c r="BN41" s="631"/>
      <c r="BO41" s="631"/>
      <c r="BP41" s="631"/>
      <c r="BQ41" s="631"/>
      <c r="BR41" s="631"/>
      <c r="BS41" s="631"/>
      <c r="BT41" s="631"/>
      <c r="BU41" s="632"/>
      <c r="BV41" s="633" t="s">
        <v>592</v>
      </c>
      <c r="BW41" s="634"/>
      <c r="BX41" s="634"/>
      <c r="BY41" s="634"/>
      <c r="BZ41" s="634"/>
      <c r="CA41" s="634"/>
      <c r="CB41" s="643"/>
      <c r="CD41" s="630" t="s">
        <v>332</v>
      </c>
      <c r="CE41" s="631"/>
      <c r="CF41" s="631"/>
      <c r="CG41" s="631"/>
      <c r="CH41" s="631"/>
      <c r="CI41" s="631"/>
      <c r="CJ41" s="631"/>
      <c r="CK41" s="631"/>
      <c r="CL41" s="631"/>
      <c r="CM41" s="631"/>
      <c r="CN41" s="631"/>
      <c r="CO41" s="631"/>
      <c r="CP41" s="631"/>
      <c r="CQ41" s="632"/>
      <c r="CR41" s="633" t="s">
        <v>129</v>
      </c>
      <c r="CS41" s="666"/>
      <c r="CT41" s="666"/>
      <c r="CU41" s="666"/>
      <c r="CV41" s="666"/>
      <c r="CW41" s="666"/>
      <c r="CX41" s="666"/>
      <c r="CY41" s="667"/>
      <c r="CZ41" s="638" t="s">
        <v>129</v>
      </c>
      <c r="DA41" s="660"/>
      <c r="DB41" s="660"/>
      <c r="DC41" s="668"/>
      <c r="DD41" s="642" t="s">
        <v>129</v>
      </c>
      <c r="DE41" s="666"/>
      <c r="DF41" s="666"/>
      <c r="DG41" s="666"/>
      <c r="DH41" s="666"/>
      <c r="DI41" s="666"/>
      <c r="DJ41" s="666"/>
      <c r="DK41" s="667"/>
      <c r="DL41" s="708"/>
      <c r="DM41" s="709"/>
      <c r="DN41" s="709"/>
      <c r="DO41" s="709"/>
      <c r="DP41" s="709"/>
      <c r="DQ41" s="709"/>
      <c r="DR41" s="709"/>
      <c r="DS41" s="709"/>
      <c r="DT41" s="709"/>
      <c r="DU41" s="709"/>
      <c r="DV41" s="710"/>
      <c r="DW41" s="705"/>
      <c r="DX41" s="706"/>
      <c r="DY41" s="706"/>
      <c r="DZ41" s="706"/>
      <c r="EA41" s="706"/>
      <c r="EB41" s="706"/>
      <c r="EC41" s="707"/>
    </row>
    <row r="42" spans="2:133" ht="11.25" customHeight="1">
      <c r="B42" s="630" t="s">
        <v>333</v>
      </c>
      <c r="C42" s="631"/>
      <c r="D42" s="631"/>
      <c r="E42" s="631"/>
      <c r="F42" s="631"/>
      <c r="G42" s="631"/>
      <c r="H42" s="631"/>
      <c r="I42" s="631"/>
      <c r="J42" s="631"/>
      <c r="K42" s="631"/>
      <c r="L42" s="631"/>
      <c r="M42" s="631"/>
      <c r="N42" s="631"/>
      <c r="O42" s="631"/>
      <c r="P42" s="631"/>
      <c r="Q42" s="632"/>
      <c r="R42" s="633" t="s">
        <v>129</v>
      </c>
      <c r="S42" s="634"/>
      <c r="T42" s="634"/>
      <c r="U42" s="634"/>
      <c r="V42" s="634"/>
      <c r="W42" s="634"/>
      <c r="X42" s="634"/>
      <c r="Y42" s="635"/>
      <c r="Z42" s="636" t="s">
        <v>129</v>
      </c>
      <c r="AA42" s="636"/>
      <c r="AB42" s="636"/>
      <c r="AC42" s="636"/>
      <c r="AD42" s="637" t="s">
        <v>129</v>
      </c>
      <c r="AE42" s="637"/>
      <c r="AF42" s="637"/>
      <c r="AG42" s="637"/>
      <c r="AH42" s="637"/>
      <c r="AI42" s="637"/>
      <c r="AJ42" s="637"/>
      <c r="AK42" s="637"/>
      <c r="AL42" s="638" t="s">
        <v>129</v>
      </c>
      <c r="AM42" s="639"/>
      <c r="AN42" s="639"/>
      <c r="AO42" s="640"/>
      <c r="AQ42" s="702" t="s">
        <v>334</v>
      </c>
      <c r="AR42" s="703"/>
      <c r="AS42" s="703"/>
      <c r="AT42" s="703"/>
      <c r="AU42" s="703"/>
      <c r="AV42" s="703"/>
      <c r="AW42" s="703"/>
      <c r="AX42" s="703"/>
      <c r="AY42" s="704"/>
      <c r="AZ42" s="711">
        <v>350161</v>
      </c>
      <c r="BA42" s="712"/>
      <c r="BB42" s="712"/>
      <c r="BC42" s="712"/>
      <c r="BD42" s="692"/>
      <c r="BE42" s="692"/>
      <c r="BF42" s="694"/>
      <c r="BG42" s="685"/>
      <c r="BH42" s="686"/>
      <c r="BI42" s="686"/>
      <c r="BJ42" s="686"/>
      <c r="BK42" s="686"/>
      <c r="BL42" s="346"/>
      <c r="BM42" s="652" t="s">
        <v>335</v>
      </c>
      <c r="BN42" s="652"/>
      <c r="BO42" s="652"/>
      <c r="BP42" s="652"/>
      <c r="BQ42" s="652"/>
      <c r="BR42" s="652"/>
      <c r="BS42" s="652"/>
      <c r="BT42" s="652"/>
      <c r="BU42" s="653"/>
      <c r="BV42" s="711">
        <v>403</v>
      </c>
      <c r="BW42" s="712"/>
      <c r="BX42" s="712"/>
      <c r="BY42" s="712"/>
      <c r="BZ42" s="712"/>
      <c r="CA42" s="712"/>
      <c r="CB42" s="718"/>
      <c r="CD42" s="630" t="s">
        <v>336</v>
      </c>
      <c r="CE42" s="631"/>
      <c r="CF42" s="631"/>
      <c r="CG42" s="631"/>
      <c r="CH42" s="631"/>
      <c r="CI42" s="631"/>
      <c r="CJ42" s="631"/>
      <c r="CK42" s="631"/>
      <c r="CL42" s="631"/>
      <c r="CM42" s="631"/>
      <c r="CN42" s="631"/>
      <c r="CO42" s="631"/>
      <c r="CP42" s="631"/>
      <c r="CQ42" s="632"/>
      <c r="CR42" s="633">
        <v>467587</v>
      </c>
      <c r="CS42" s="666"/>
      <c r="CT42" s="666"/>
      <c r="CU42" s="666"/>
      <c r="CV42" s="666"/>
      <c r="CW42" s="666"/>
      <c r="CX42" s="666"/>
      <c r="CY42" s="667"/>
      <c r="CZ42" s="638">
        <v>8.6999999999999993</v>
      </c>
      <c r="DA42" s="660"/>
      <c r="DB42" s="660"/>
      <c r="DC42" s="668"/>
      <c r="DD42" s="642">
        <v>62986</v>
      </c>
      <c r="DE42" s="666"/>
      <c r="DF42" s="666"/>
      <c r="DG42" s="666"/>
      <c r="DH42" s="666"/>
      <c r="DI42" s="666"/>
      <c r="DJ42" s="666"/>
      <c r="DK42" s="667"/>
      <c r="DL42" s="708"/>
      <c r="DM42" s="709"/>
      <c r="DN42" s="709"/>
      <c r="DO42" s="709"/>
      <c r="DP42" s="709"/>
      <c r="DQ42" s="709"/>
      <c r="DR42" s="709"/>
      <c r="DS42" s="709"/>
      <c r="DT42" s="709"/>
      <c r="DU42" s="709"/>
      <c r="DV42" s="710"/>
      <c r="DW42" s="705"/>
      <c r="DX42" s="706"/>
      <c r="DY42" s="706"/>
      <c r="DZ42" s="706"/>
      <c r="EA42" s="706"/>
      <c r="EB42" s="706"/>
      <c r="EC42" s="707"/>
    </row>
    <row r="43" spans="2:133" ht="11.25" customHeight="1">
      <c r="B43" s="630" t="s">
        <v>337</v>
      </c>
      <c r="C43" s="631"/>
      <c r="D43" s="631"/>
      <c r="E43" s="631"/>
      <c r="F43" s="631"/>
      <c r="G43" s="631"/>
      <c r="H43" s="631"/>
      <c r="I43" s="631"/>
      <c r="J43" s="631"/>
      <c r="K43" s="631"/>
      <c r="L43" s="631"/>
      <c r="M43" s="631"/>
      <c r="N43" s="631"/>
      <c r="O43" s="631"/>
      <c r="P43" s="631"/>
      <c r="Q43" s="632"/>
      <c r="R43" s="633">
        <v>90985</v>
      </c>
      <c r="S43" s="634"/>
      <c r="T43" s="634"/>
      <c r="U43" s="634"/>
      <c r="V43" s="634"/>
      <c r="W43" s="634"/>
      <c r="X43" s="634"/>
      <c r="Y43" s="635"/>
      <c r="Z43" s="636">
        <v>1.6</v>
      </c>
      <c r="AA43" s="636"/>
      <c r="AB43" s="636"/>
      <c r="AC43" s="636"/>
      <c r="AD43" s="637" t="s">
        <v>129</v>
      </c>
      <c r="AE43" s="637"/>
      <c r="AF43" s="637"/>
      <c r="AG43" s="637"/>
      <c r="AH43" s="637"/>
      <c r="AI43" s="637"/>
      <c r="AJ43" s="637"/>
      <c r="AK43" s="637"/>
      <c r="AL43" s="638" t="s">
        <v>129</v>
      </c>
      <c r="AM43" s="639"/>
      <c r="AN43" s="639"/>
      <c r="AO43" s="640"/>
      <c r="CD43" s="630" t="s">
        <v>338</v>
      </c>
      <c r="CE43" s="631"/>
      <c r="CF43" s="631"/>
      <c r="CG43" s="631"/>
      <c r="CH43" s="631"/>
      <c r="CI43" s="631"/>
      <c r="CJ43" s="631"/>
      <c r="CK43" s="631"/>
      <c r="CL43" s="631"/>
      <c r="CM43" s="631"/>
      <c r="CN43" s="631"/>
      <c r="CO43" s="631"/>
      <c r="CP43" s="631"/>
      <c r="CQ43" s="632"/>
      <c r="CR43" s="633" t="s">
        <v>129</v>
      </c>
      <c r="CS43" s="666"/>
      <c r="CT43" s="666"/>
      <c r="CU43" s="666"/>
      <c r="CV43" s="666"/>
      <c r="CW43" s="666"/>
      <c r="CX43" s="666"/>
      <c r="CY43" s="667"/>
      <c r="CZ43" s="638" t="s">
        <v>129</v>
      </c>
      <c r="DA43" s="660"/>
      <c r="DB43" s="660"/>
      <c r="DC43" s="668"/>
      <c r="DD43" s="642" t="s">
        <v>129</v>
      </c>
      <c r="DE43" s="666"/>
      <c r="DF43" s="666"/>
      <c r="DG43" s="666"/>
      <c r="DH43" s="666"/>
      <c r="DI43" s="666"/>
      <c r="DJ43" s="666"/>
      <c r="DK43" s="667"/>
      <c r="DL43" s="708"/>
      <c r="DM43" s="709"/>
      <c r="DN43" s="709"/>
      <c r="DO43" s="709"/>
      <c r="DP43" s="709"/>
      <c r="DQ43" s="709"/>
      <c r="DR43" s="709"/>
      <c r="DS43" s="709"/>
      <c r="DT43" s="709"/>
      <c r="DU43" s="709"/>
      <c r="DV43" s="710"/>
      <c r="DW43" s="705"/>
      <c r="DX43" s="706"/>
      <c r="DY43" s="706"/>
      <c r="DZ43" s="706"/>
      <c r="EA43" s="706"/>
      <c r="EB43" s="706"/>
      <c r="EC43" s="707"/>
    </row>
    <row r="44" spans="2:133" ht="11.25" customHeight="1">
      <c r="B44" s="651" t="s">
        <v>614</v>
      </c>
      <c r="C44" s="652"/>
      <c r="D44" s="652"/>
      <c r="E44" s="652"/>
      <c r="F44" s="652"/>
      <c r="G44" s="652"/>
      <c r="H44" s="652"/>
      <c r="I44" s="652"/>
      <c r="J44" s="652"/>
      <c r="K44" s="652"/>
      <c r="L44" s="652"/>
      <c r="M44" s="652"/>
      <c r="N44" s="652"/>
      <c r="O44" s="652"/>
      <c r="P44" s="652"/>
      <c r="Q44" s="653"/>
      <c r="R44" s="711">
        <v>5654263</v>
      </c>
      <c r="S44" s="712"/>
      <c r="T44" s="712"/>
      <c r="U44" s="712"/>
      <c r="V44" s="712"/>
      <c r="W44" s="712"/>
      <c r="X44" s="712"/>
      <c r="Y44" s="713"/>
      <c r="Z44" s="714">
        <v>100</v>
      </c>
      <c r="AA44" s="714"/>
      <c r="AB44" s="714"/>
      <c r="AC44" s="714"/>
      <c r="AD44" s="715">
        <v>2924046</v>
      </c>
      <c r="AE44" s="715"/>
      <c r="AF44" s="715"/>
      <c r="AG44" s="715"/>
      <c r="AH44" s="715"/>
      <c r="AI44" s="715"/>
      <c r="AJ44" s="715"/>
      <c r="AK44" s="715"/>
      <c r="AL44" s="716">
        <v>100</v>
      </c>
      <c r="AM44" s="693"/>
      <c r="AN44" s="693"/>
      <c r="AO44" s="717"/>
      <c r="CD44" s="671" t="s">
        <v>290</v>
      </c>
      <c r="CE44" s="672"/>
      <c r="CF44" s="630" t="s">
        <v>339</v>
      </c>
      <c r="CG44" s="631"/>
      <c r="CH44" s="631"/>
      <c r="CI44" s="631"/>
      <c r="CJ44" s="631"/>
      <c r="CK44" s="631"/>
      <c r="CL44" s="631"/>
      <c r="CM44" s="631"/>
      <c r="CN44" s="631"/>
      <c r="CO44" s="631"/>
      <c r="CP44" s="631"/>
      <c r="CQ44" s="632"/>
      <c r="CR44" s="633">
        <v>466519</v>
      </c>
      <c r="CS44" s="634"/>
      <c r="CT44" s="634"/>
      <c r="CU44" s="634"/>
      <c r="CV44" s="634"/>
      <c r="CW44" s="634"/>
      <c r="CX44" s="634"/>
      <c r="CY44" s="635"/>
      <c r="CZ44" s="638">
        <v>8.6999999999999993</v>
      </c>
      <c r="DA44" s="639"/>
      <c r="DB44" s="639"/>
      <c r="DC44" s="645"/>
      <c r="DD44" s="642">
        <v>61918</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c r="CD45" s="673"/>
      <c r="CE45" s="674"/>
      <c r="CF45" s="630" t="s">
        <v>340</v>
      </c>
      <c r="CG45" s="631"/>
      <c r="CH45" s="631"/>
      <c r="CI45" s="631"/>
      <c r="CJ45" s="631"/>
      <c r="CK45" s="631"/>
      <c r="CL45" s="631"/>
      <c r="CM45" s="631"/>
      <c r="CN45" s="631"/>
      <c r="CO45" s="631"/>
      <c r="CP45" s="631"/>
      <c r="CQ45" s="632"/>
      <c r="CR45" s="633">
        <v>308227</v>
      </c>
      <c r="CS45" s="666"/>
      <c r="CT45" s="666"/>
      <c r="CU45" s="666"/>
      <c r="CV45" s="666"/>
      <c r="CW45" s="666"/>
      <c r="CX45" s="666"/>
      <c r="CY45" s="667"/>
      <c r="CZ45" s="638">
        <v>5.7</v>
      </c>
      <c r="DA45" s="660"/>
      <c r="DB45" s="660"/>
      <c r="DC45" s="668"/>
      <c r="DD45" s="642">
        <v>1312</v>
      </c>
      <c r="DE45" s="666"/>
      <c r="DF45" s="666"/>
      <c r="DG45" s="666"/>
      <c r="DH45" s="666"/>
      <c r="DI45" s="666"/>
      <c r="DJ45" s="666"/>
      <c r="DK45" s="667"/>
      <c r="DL45" s="708"/>
      <c r="DM45" s="709"/>
      <c r="DN45" s="709"/>
      <c r="DO45" s="709"/>
      <c r="DP45" s="709"/>
      <c r="DQ45" s="709"/>
      <c r="DR45" s="709"/>
      <c r="DS45" s="709"/>
      <c r="DT45" s="709"/>
      <c r="DU45" s="709"/>
      <c r="DV45" s="710"/>
      <c r="DW45" s="705"/>
      <c r="DX45" s="706"/>
      <c r="DY45" s="706"/>
      <c r="DZ45" s="706"/>
      <c r="EA45" s="706"/>
      <c r="EB45" s="706"/>
      <c r="EC45" s="707"/>
    </row>
    <row r="46" spans="2:133" ht="11.25" customHeight="1">
      <c r="B46" s="205" t="s">
        <v>341</v>
      </c>
      <c r="CD46" s="673"/>
      <c r="CE46" s="674"/>
      <c r="CF46" s="630" t="s">
        <v>342</v>
      </c>
      <c r="CG46" s="631"/>
      <c r="CH46" s="631"/>
      <c r="CI46" s="631"/>
      <c r="CJ46" s="631"/>
      <c r="CK46" s="631"/>
      <c r="CL46" s="631"/>
      <c r="CM46" s="631"/>
      <c r="CN46" s="631"/>
      <c r="CO46" s="631"/>
      <c r="CP46" s="631"/>
      <c r="CQ46" s="632"/>
      <c r="CR46" s="633">
        <v>158292</v>
      </c>
      <c r="CS46" s="634"/>
      <c r="CT46" s="634"/>
      <c r="CU46" s="634"/>
      <c r="CV46" s="634"/>
      <c r="CW46" s="634"/>
      <c r="CX46" s="634"/>
      <c r="CY46" s="635"/>
      <c r="CZ46" s="638">
        <v>2.9</v>
      </c>
      <c r="DA46" s="639"/>
      <c r="DB46" s="639"/>
      <c r="DC46" s="645"/>
      <c r="DD46" s="642">
        <v>60606</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c r="B47" s="729" t="s">
        <v>343</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344</v>
      </c>
      <c r="CG47" s="631"/>
      <c r="CH47" s="631"/>
      <c r="CI47" s="631"/>
      <c r="CJ47" s="631"/>
      <c r="CK47" s="631"/>
      <c r="CL47" s="631"/>
      <c r="CM47" s="631"/>
      <c r="CN47" s="631"/>
      <c r="CO47" s="631"/>
      <c r="CP47" s="631"/>
      <c r="CQ47" s="632"/>
      <c r="CR47" s="633">
        <v>1068</v>
      </c>
      <c r="CS47" s="666"/>
      <c r="CT47" s="666"/>
      <c r="CU47" s="666"/>
      <c r="CV47" s="666"/>
      <c r="CW47" s="666"/>
      <c r="CX47" s="666"/>
      <c r="CY47" s="667"/>
      <c r="CZ47" s="638">
        <v>0</v>
      </c>
      <c r="DA47" s="660"/>
      <c r="DB47" s="660"/>
      <c r="DC47" s="668"/>
      <c r="DD47" s="642">
        <v>1068</v>
      </c>
      <c r="DE47" s="666"/>
      <c r="DF47" s="666"/>
      <c r="DG47" s="666"/>
      <c r="DH47" s="666"/>
      <c r="DI47" s="666"/>
      <c r="DJ47" s="666"/>
      <c r="DK47" s="667"/>
      <c r="DL47" s="708"/>
      <c r="DM47" s="709"/>
      <c r="DN47" s="709"/>
      <c r="DO47" s="709"/>
      <c r="DP47" s="709"/>
      <c r="DQ47" s="709"/>
      <c r="DR47" s="709"/>
      <c r="DS47" s="709"/>
      <c r="DT47" s="709"/>
      <c r="DU47" s="709"/>
      <c r="DV47" s="710"/>
      <c r="DW47" s="705"/>
      <c r="DX47" s="706"/>
      <c r="DY47" s="706"/>
      <c r="DZ47" s="706"/>
      <c r="EA47" s="706"/>
      <c r="EB47" s="706"/>
      <c r="EC47" s="707"/>
    </row>
    <row r="48" spans="2:133">
      <c r="B48" s="729" t="s">
        <v>345</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615</v>
      </c>
      <c r="CG48" s="631"/>
      <c r="CH48" s="631"/>
      <c r="CI48" s="631"/>
      <c r="CJ48" s="631"/>
      <c r="CK48" s="631"/>
      <c r="CL48" s="631"/>
      <c r="CM48" s="631"/>
      <c r="CN48" s="631"/>
      <c r="CO48" s="631"/>
      <c r="CP48" s="631"/>
      <c r="CQ48" s="632"/>
      <c r="CR48" s="633" t="s">
        <v>592</v>
      </c>
      <c r="CS48" s="634"/>
      <c r="CT48" s="634"/>
      <c r="CU48" s="634"/>
      <c r="CV48" s="634"/>
      <c r="CW48" s="634"/>
      <c r="CX48" s="634"/>
      <c r="CY48" s="635"/>
      <c r="CZ48" s="638" t="s">
        <v>129</v>
      </c>
      <c r="DA48" s="639"/>
      <c r="DB48" s="639"/>
      <c r="DC48" s="645"/>
      <c r="DD48" s="642" t="s">
        <v>129</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c r="B49" s="344"/>
      <c r="CD49" s="651" t="s">
        <v>346</v>
      </c>
      <c r="CE49" s="652"/>
      <c r="CF49" s="652"/>
      <c r="CG49" s="652"/>
      <c r="CH49" s="652"/>
      <c r="CI49" s="652"/>
      <c r="CJ49" s="652"/>
      <c r="CK49" s="652"/>
      <c r="CL49" s="652"/>
      <c r="CM49" s="652"/>
      <c r="CN49" s="652"/>
      <c r="CO49" s="652"/>
      <c r="CP49" s="652"/>
      <c r="CQ49" s="653"/>
      <c r="CR49" s="711">
        <v>5390412</v>
      </c>
      <c r="CS49" s="692"/>
      <c r="CT49" s="692"/>
      <c r="CU49" s="692"/>
      <c r="CV49" s="692"/>
      <c r="CW49" s="692"/>
      <c r="CX49" s="692"/>
      <c r="CY49" s="719"/>
      <c r="CZ49" s="716">
        <v>100</v>
      </c>
      <c r="DA49" s="720"/>
      <c r="DB49" s="720"/>
      <c r="DC49" s="721"/>
      <c r="DD49" s="722">
        <v>3375007</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c r="B50" s="344"/>
    </row>
  </sheetData>
  <sheetProtection algorithmName="SHA-512" hashValue="d4WTJn3KmpSUKRQLAjcxO79tTJ/kAVFJfgtulAzrtSj5k+ChU8tKanxMqVIub8j3HkMkywg2Ft78asl8f0zw0Q==" saltValue="/L/M468EnxEO7sPqSG6Ek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1" zoomScale="55" zoomScaleNormal="55" zoomScaleSheetLayoutView="70" workbookViewId="0">
      <selection activeCell="BQ103" sqref="BQ103:DZ103"/>
    </sheetView>
  </sheetViews>
  <sheetFormatPr defaultColWidth="0" defaultRowHeight="13.5" zeroHeight="1"/>
  <cols>
    <col min="1" max="130" width="2.75" style="217" customWidth="1"/>
    <col min="131" max="131" width="1.625" style="217" customWidth="1"/>
    <col min="132" max="16384" width="9" style="217" hidden="1"/>
  </cols>
  <sheetData>
    <row r="1" spans="1:131" ht="11.25" customHeight="1" thickBot="1">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c r="A2" s="730" t="s">
        <v>347</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1" t="s">
        <v>348</v>
      </c>
      <c r="DK2" s="732"/>
      <c r="DL2" s="732"/>
      <c r="DM2" s="732"/>
      <c r="DN2" s="732"/>
      <c r="DO2" s="733"/>
      <c r="DP2" s="214"/>
      <c r="DQ2" s="731" t="s">
        <v>349</v>
      </c>
      <c r="DR2" s="732"/>
      <c r="DS2" s="732"/>
      <c r="DT2" s="732"/>
      <c r="DU2" s="732"/>
      <c r="DV2" s="732"/>
      <c r="DW2" s="732"/>
      <c r="DX2" s="732"/>
      <c r="DY2" s="732"/>
      <c r="DZ2" s="733"/>
      <c r="EA2" s="216"/>
    </row>
    <row r="3" spans="1:131" ht="11.25"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c r="A4" s="734" t="s">
        <v>350</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18"/>
      <c r="BA4" s="218"/>
      <c r="BB4" s="218"/>
      <c r="BC4" s="218"/>
      <c r="BD4" s="218"/>
      <c r="BE4" s="219"/>
      <c r="BF4" s="219"/>
      <c r="BG4" s="219"/>
      <c r="BH4" s="219"/>
      <c r="BI4" s="219"/>
      <c r="BJ4" s="219"/>
      <c r="BK4" s="219"/>
      <c r="BL4" s="219"/>
      <c r="BM4" s="219"/>
      <c r="BN4" s="219"/>
      <c r="BO4" s="219"/>
      <c r="BP4" s="219"/>
      <c r="BQ4" s="735" t="s">
        <v>351</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0"/>
    </row>
    <row r="5" spans="1:131" s="221" customFormat="1" ht="26.25" customHeight="1">
      <c r="A5" s="736" t="s">
        <v>352</v>
      </c>
      <c r="B5" s="737"/>
      <c r="C5" s="737"/>
      <c r="D5" s="737"/>
      <c r="E5" s="737"/>
      <c r="F5" s="737"/>
      <c r="G5" s="737"/>
      <c r="H5" s="737"/>
      <c r="I5" s="737"/>
      <c r="J5" s="737"/>
      <c r="K5" s="737"/>
      <c r="L5" s="737"/>
      <c r="M5" s="737"/>
      <c r="N5" s="737"/>
      <c r="O5" s="737"/>
      <c r="P5" s="738"/>
      <c r="Q5" s="742" t="s">
        <v>353</v>
      </c>
      <c r="R5" s="743"/>
      <c r="S5" s="743"/>
      <c r="T5" s="743"/>
      <c r="U5" s="744"/>
      <c r="V5" s="742" t="s">
        <v>354</v>
      </c>
      <c r="W5" s="743"/>
      <c r="X5" s="743"/>
      <c r="Y5" s="743"/>
      <c r="Z5" s="744"/>
      <c r="AA5" s="742" t="s">
        <v>355</v>
      </c>
      <c r="AB5" s="743"/>
      <c r="AC5" s="743"/>
      <c r="AD5" s="743"/>
      <c r="AE5" s="743"/>
      <c r="AF5" s="748" t="s">
        <v>356</v>
      </c>
      <c r="AG5" s="743"/>
      <c r="AH5" s="743"/>
      <c r="AI5" s="743"/>
      <c r="AJ5" s="749"/>
      <c r="AK5" s="743" t="s">
        <v>357</v>
      </c>
      <c r="AL5" s="743"/>
      <c r="AM5" s="743"/>
      <c r="AN5" s="743"/>
      <c r="AO5" s="744"/>
      <c r="AP5" s="742" t="s">
        <v>358</v>
      </c>
      <c r="AQ5" s="743"/>
      <c r="AR5" s="743"/>
      <c r="AS5" s="743"/>
      <c r="AT5" s="744"/>
      <c r="AU5" s="742" t="s">
        <v>359</v>
      </c>
      <c r="AV5" s="743"/>
      <c r="AW5" s="743"/>
      <c r="AX5" s="743"/>
      <c r="AY5" s="749"/>
      <c r="AZ5" s="218"/>
      <c r="BA5" s="218"/>
      <c r="BB5" s="218"/>
      <c r="BC5" s="218"/>
      <c r="BD5" s="218"/>
      <c r="BE5" s="219"/>
      <c r="BF5" s="219"/>
      <c r="BG5" s="219"/>
      <c r="BH5" s="219"/>
      <c r="BI5" s="219"/>
      <c r="BJ5" s="219"/>
      <c r="BK5" s="219"/>
      <c r="BL5" s="219"/>
      <c r="BM5" s="219"/>
      <c r="BN5" s="219"/>
      <c r="BO5" s="219"/>
      <c r="BP5" s="219"/>
      <c r="BQ5" s="736" t="s">
        <v>360</v>
      </c>
      <c r="BR5" s="737"/>
      <c r="BS5" s="737"/>
      <c r="BT5" s="737"/>
      <c r="BU5" s="737"/>
      <c r="BV5" s="737"/>
      <c r="BW5" s="737"/>
      <c r="BX5" s="737"/>
      <c r="BY5" s="737"/>
      <c r="BZ5" s="737"/>
      <c r="CA5" s="737"/>
      <c r="CB5" s="737"/>
      <c r="CC5" s="737"/>
      <c r="CD5" s="737"/>
      <c r="CE5" s="737"/>
      <c r="CF5" s="737"/>
      <c r="CG5" s="738"/>
      <c r="CH5" s="742" t="s">
        <v>361</v>
      </c>
      <c r="CI5" s="743"/>
      <c r="CJ5" s="743"/>
      <c r="CK5" s="743"/>
      <c r="CL5" s="744"/>
      <c r="CM5" s="742" t="s">
        <v>362</v>
      </c>
      <c r="CN5" s="743"/>
      <c r="CO5" s="743"/>
      <c r="CP5" s="743"/>
      <c r="CQ5" s="744"/>
      <c r="CR5" s="742" t="s">
        <v>363</v>
      </c>
      <c r="CS5" s="743"/>
      <c r="CT5" s="743"/>
      <c r="CU5" s="743"/>
      <c r="CV5" s="744"/>
      <c r="CW5" s="742" t="s">
        <v>364</v>
      </c>
      <c r="CX5" s="743"/>
      <c r="CY5" s="743"/>
      <c r="CZ5" s="743"/>
      <c r="DA5" s="744"/>
      <c r="DB5" s="742" t="s">
        <v>365</v>
      </c>
      <c r="DC5" s="743"/>
      <c r="DD5" s="743"/>
      <c r="DE5" s="743"/>
      <c r="DF5" s="744"/>
      <c r="DG5" s="772" t="s">
        <v>366</v>
      </c>
      <c r="DH5" s="773"/>
      <c r="DI5" s="773"/>
      <c r="DJ5" s="773"/>
      <c r="DK5" s="774"/>
      <c r="DL5" s="772" t="s">
        <v>367</v>
      </c>
      <c r="DM5" s="773"/>
      <c r="DN5" s="773"/>
      <c r="DO5" s="773"/>
      <c r="DP5" s="774"/>
      <c r="DQ5" s="742" t="s">
        <v>368</v>
      </c>
      <c r="DR5" s="743"/>
      <c r="DS5" s="743"/>
      <c r="DT5" s="743"/>
      <c r="DU5" s="744"/>
      <c r="DV5" s="742" t="s">
        <v>359</v>
      </c>
      <c r="DW5" s="743"/>
      <c r="DX5" s="743"/>
      <c r="DY5" s="743"/>
      <c r="DZ5" s="749"/>
      <c r="EA5" s="220"/>
    </row>
    <row r="6" spans="1:131" s="221" customFormat="1" ht="26.25" customHeight="1" thickBot="1">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18"/>
      <c r="BA6" s="218"/>
      <c r="BB6" s="218"/>
      <c r="BC6" s="218"/>
      <c r="BD6" s="218"/>
      <c r="BE6" s="219"/>
      <c r="BF6" s="219"/>
      <c r="BG6" s="219"/>
      <c r="BH6" s="219"/>
      <c r="BI6" s="219"/>
      <c r="BJ6" s="219"/>
      <c r="BK6" s="219"/>
      <c r="BL6" s="219"/>
      <c r="BM6" s="219"/>
      <c r="BN6" s="219"/>
      <c r="BO6" s="219"/>
      <c r="BP6" s="219"/>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0"/>
    </row>
    <row r="7" spans="1:131" s="221" customFormat="1" ht="26.25" customHeight="1" thickTop="1">
      <c r="A7" s="222">
        <v>1</v>
      </c>
      <c r="B7" s="758" t="s">
        <v>369</v>
      </c>
      <c r="C7" s="759"/>
      <c r="D7" s="759"/>
      <c r="E7" s="759"/>
      <c r="F7" s="759"/>
      <c r="G7" s="759"/>
      <c r="H7" s="759"/>
      <c r="I7" s="759"/>
      <c r="J7" s="759"/>
      <c r="K7" s="759"/>
      <c r="L7" s="759"/>
      <c r="M7" s="759"/>
      <c r="N7" s="759"/>
      <c r="O7" s="759"/>
      <c r="P7" s="760"/>
      <c r="Q7" s="761">
        <v>5654</v>
      </c>
      <c r="R7" s="762"/>
      <c r="S7" s="762"/>
      <c r="T7" s="762"/>
      <c r="U7" s="762"/>
      <c r="V7" s="762">
        <v>5390</v>
      </c>
      <c r="W7" s="762"/>
      <c r="X7" s="762"/>
      <c r="Y7" s="762"/>
      <c r="Z7" s="762"/>
      <c r="AA7" s="762">
        <v>264</v>
      </c>
      <c r="AB7" s="762"/>
      <c r="AC7" s="762"/>
      <c r="AD7" s="762"/>
      <c r="AE7" s="763"/>
      <c r="AF7" s="764">
        <v>230</v>
      </c>
      <c r="AG7" s="765"/>
      <c r="AH7" s="765"/>
      <c r="AI7" s="765"/>
      <c r="AJ7" s="766"/>
      <c r="AK7" s="767">
        <v>254</v>
      </c>
      <c r="AL7" s="768"/>
      <c r="AM7" s="768"/>
      <c r="AN7" s="768"/>
      <c r="AO7" s="768"/>
      <c r="AP7" s="768">
        <v>5831</v>
      </c>
      <c r="AQ7" s="768"/>
      <c r="AR7" s="768"/>
      <c r="AS7" s="768"/>
      <c r="AT7" s="768"/>
      <c r="AU7" s="769"/>
      <c r="AV7" s="769"/>
      <c r="AW7" s="769"/>
      <c r="AX7" s="769"/>
      <c r="AY7" s="770"/>
      <c r="AZ7" s="218"/>
      <c r="BA7" s="218"/>
      <c r="BB7" s="218"/>
      <c r="BC7" s="218"/>
      <c r="BD7" s="218"/>
      <c r="BE7" s="219"/>
      <c r="BF7" s="219"/>
      <c r="BG7" s="219"/>
      <c r="BH7" s="219"/>
      <c r="BI7" s="219"/>
      <c r="BJ7" s="219"/>
      <c r="BK7" s="219"/>
      <c r="BL7" s="219"/>
      <c r="BM7" s="219"/>
      <c r="BN7" s="219"/>
      <c r="BO7" s="219"/>
      <c r="BP7" s="219"/>
      <c r="BQ7" s="222">
        <v>1</v>
      </c>
      <c r="BR7" s="223" t="s">
        <v>567</v>
      </c>
      <c r="BS7" s="755" t="s">
        <v>568</v>
      </c>
      <c r="BT7" s="756"/>
      <c r="BU7" s="756"/>
      <c r="BV7" s="756"/>
      <c r="BW7" s="756"/>
      <c r="BX7" s="756"/>
      <c r="BY7" s="756"/>
      <c r="BZ7" s="756"/>
      <c r="CA7" s="756"/>
      <c r="CB7" s="756"/>
      <c r="CC7" s="756"/>
      <c r="CD7" s="756"/>
      <c r="CE7" s="756"/>
      <c r="CF7" s="756"/>
      <c r="CG7" s="771"/>
      <c r="CH7" s="752">
        <v>3</v>
      </c>
      <c r="CI7" s="753"/>
      <c r="CJ7" s="753"/>
      <c r="CK7" s="753"/>
      <c r="CL7" s="754"/>
      <c r="CM7" s="752">
        <v>22</v>
      </c>
      <c r="CN7" s="753"/>
      <c r="CO7" s="753"/>
      <c r="CP7" s="753"/>
      <c r="CQ7" s="754"/>
      <c r="CR7" s="752">
        <v>5</v>
      </c>
      <c r="CS7" s="753"/>
      <c r="CT7" s="753"/>
      <c r="CU7" s="753"/>
      <c r="CV7" s="754"/>
      <c r="CW7" s="752" t="s">
        <v>582</v>
      </c>
      <c r="CX7" s="753"/>
      <c r="CY7" s="753"/>
      <c r="CZ7" s="753"/>
      <c r="DA7" s="754"/>
      <c r="DB7" s="752" t="s">
        <v>582</v>
      </c>
      <c r="DC7" s="753"/>
      <c r="DD7" s="753"/>
      <c r="DE7" s="753"/>
      <c r="DF7" s="754"/>
      <c r="DG7" s="752">
        <v>124</v>
      </c>
      <c r="DH7" s="753"/>
      <c r="DI7" s="753"/>
      <c r="DJ7" s="753"/>
      <c r="DK7" s="754"/>
      <c r="DL7" s="752" t="s">
        <v>582</v>
      </c>
      <c r="DM7" s="753"/>
      <c r="DN7" s="753"/>
      <c r="DO7" s="753"/>
      <c r="DP7" s="754"/>
      <c r="DQ7" s="752" t="s">
        <v>582</v>
      </c>
      <c r="DR7" s="753"/>
      <c r="DS7" s="753"/>
      <c r="DT7" s="753"/>
      <c r="DU7" s="754"/>
      <c r="DV7" s="755"/>
      <c r="DW7" s="756"/>
      <c r="DX7" s="756"/>
      <c r="DY7" s="756"/>
      <c r="DZ7" s="757"/>
      <c r="EA7" s="220"/>
    </row>
    <row r="8" spans="1:131" s="221" customFormat="1" ht="26.25" customHeight="1">
      <c r="A8" s="224">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18"/>
      <c r="BA8" s="218"/>
      <c r="BB8" s="218"/>
      <c r="BC8" s="218"/>
      <c r="BD8" s="218"/>
      <c r="BE8" s="219"/>
      <c r="BF8" s="219"/>
      <c r="BG8" s="219"/>
      <c r="BH8" s="219"/>
      <c r="BI8" s="219"/>
      <c r="BJ8" s="219"/>
      <c r="BK8" s="219"/>
      <c r="BL8" s="219"/>
      <c r="BM8" s="219"/>
      <c r="BN8" s="219"/>
      <c r="BO8" s="219"/>
      <c r="BP8" s="219"/>
      <c r="BQ8" s="224">
        <v>2</v>
      </c>
      <c r="BR8" s="225"/>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20"/>
    </row>
    <row r="9" spans="1:131" s="221" customFormat="1" ht="26.25" customHeight="1">
      <c r="A9" s="224">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18"/>
      <c r="BA9" s="218"/>
      <c r="BB9" s="218"/>
      <c r="BC9" s="218"/>
      <c r="BD9" s="218"/>
      <c r="BE9" s="219"/>
      <c r="BF9" s="219"/>
      <c r="BG9" s="219"/>
      <c r="BH9" s="219"/>
      <c r="BI9" s="219"/>
      <c r="BJ9" s="219"/>
      <c r="BK9" s="219"/>
      <c r="BL9" s="219"/>
      <c r="BM9" s="219"/>
      <c r="BN9" s="219"/>
      <c r="BO9" s="219"/>
      <c r="BP9" s="219"/>
      <c r="BQ9" s="224">
        <v>3</v>
      </c>
      <c r="BR9" s="225"/>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0"/>
    </row>
    <row r="10" spans="1:131" s="221" customFormat="1" ht="26.25" customHeight="1">
      <c r="A10" s="224">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18"/>
      <c r="BA10" s="218"/>
      <c r="BB10" s="218"/>
      <c r="BC10" s="218"/>
      <c r="BD10" s="218"/>
      <c r="BE10" s="219"/>
      <c r="BF10" s="219"/>
      <c r="BG10" s="219"/>
      <c r="BH10" s="219"/>
      <c r="BI10" s="219"/>
      <c r="BJ10" s="219"/>
      <c r="BK10" s="219"/>
      <c r="BL10" s="219"/>
      <c r="BM10" s="219"/>
      <c r="BN10" s="219"/>
      <c r="BO10" s="219"/>
      <c r="BP10" s="219"/>
      <c r="BQ10" s="224">
        <v>4</v>
      </c>
      <c r="BR10" s="225"/>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0"/>
    </row>
    <row r="11" spans="1:131" s="221" customFormat="1" ht="26.25" customHeight="1">
      <c r="A11" s="224">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18"/>
      <c r="BA11" s="218"/>
      <c r="BB11" s="218"/>
      <c r="BC11" s="218"/>
      <c r="BD11" s="218"/>
      <c r="BE11" s="219"/>
      <c r="BF11" s="219"/>
      <c r="BG11" s="219"/>
      <c r="BH11" s="219"/>
      <c r="BI11" s="219"/>
      <c r="BJ11" s="219"/>
      <c r="BK11" s="219"/>
      <c r="BL11" s="219"/>
      <c r="BM11" s="219"/>
      <c r="BN11" s="219"/>
      <c r="BO11" s="219"/>
      <c r="BP11" s="219"/>
      <c r="BQ11" s="224">
        <v>5</v>
      </c>
      <c r="BR11" s="225"/>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0"/>
    </row>
    <row r="12" spans="1:131" s="221" customFormat="1" ht="26.25" customHeight="1">
      <c r="A12" s="224">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18"/>
      <c r="BA12" s="218"/>
      <c r="BB12" s="218"/>
      <c r="BC12" s="218"/>
      <c r="BD12" s="218"/>
      <c r="BE12" s="219"/>
      <c r="BF12" s="219"/>
      <c r="BG12" s="219"/>
      <c r="BH12" s="219"/>
      <c r="BI12" s="219"/>
      <c r="BJ12" s="219"/>
      <c r="BK12" s="219"/>
      <c r="BL12" s="219"/>
      <c r="BM12" s="219"/>
      <c r="BN12" s="219"/>
      <c r="BO12" s="219"/>
      <c r="BP12" s="219"/>
      <c r="BQ12" s="224">
        <v>6</v>
      </c>
      <c r="BR12" s="225"/>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0"/>
    </row>
    <row r="13" spans="1:131" s="221" customFormat="1" ht="26.25" customHeight="1">
      <c r="A13" s="224">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18"/>
      <c r="BA13" s="218"/>
      <c r="BB13" s="218"/>
      <c r="BC13" s="218"/>
      <c r="BD13" s="218"/>
      <c r="BE13" s="219"/>
      <c r="BF13" s="219"/>
      <c r="BG13" s="219"/>
      <c r="BH13" s="219"/>
      <c r="BI13" s="219"/>
      <c r="BJ13" s="219"/>
      <c r="BK13" s="219"/>
      <c r="BL13" s="219"/>
      <c r="BM13" s="219"/>
      <c r="BN13" s="219"/>
      <c r="BO13" s="219"/>
      <c r="BP13" s="219"/>
      <c r="BQ13" s="224">
        <v>7</v>
      </c>
      <c r="BR13" s="225"/>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0"/>
    </row>
    <row r="14" spans="1:131" s="221" customFormat="1" ht="26.25" customHeight="1">
      <c r="A14" s="224">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18"/>
      <c r="BA14" s="218"/>
      <c r="BB14" s="218"/>
      <c r="BC14" s="218"/>
      <c r="BD14" s="218"/>
      <c r="BE14" s="219"/>
      <c r="BF14" s="219"/>
      <c r="BG14" s="219"/>
      <c r="BH14" s="219"/>
      <c r="BI14" s="219"/>
      <c r="BJ14" s="219"/>
      <c r="BK14" s="219"/>
      <c r="BL14" s="219"/>
      <c r="BM14" s="219"/>
      <c r="BN14" s="219"/>
      <c r="BO14" s="219"/>
      <c r="BP14" s="219"/>
      <c r="BQ14" s="224">
        <v>8</v>
      </c>
      <c r="BR14" s="225"/>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0"/>
    </row>
    <row r="15" spans="1:131" s="221" customFormat="1" ht="26.25" customHeight="1">
      <c r="A15" s="224">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18"/>
      <c r="BA15" s="218"/>
      <c r="BB15" s="218"/>
      <c r="BC15" s="218"/>
      <c r="BD15" s="218"/>
      <c r="BE15" s="219"/>
      <c r="BF15" s="219"/>
      <c r="BG15" s="219"/>
      <c r="BH15" s="219"/>
      <c r="BI15" s="219"/>
      <c r="BJ15" s="219"/>
      <c r="BK15" s="219"/>
      <c r="BL15" s="219"/>
      <c r="BM15" s="219"/>
      <c r="BN15" s="219"/>
      <c r="BO15" s="219"/>
      <c r="BP15" s="219"/>
      <c r="BQ15" s="224">
        <v>9</v>
      </c>
      <c r="BR15" s="225"/>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0"/>
    </row>
    <row r="16" spans="1:131" s="221" customFormat="1" ht="26.25" customHeight="1">
      <c r="A16" s="224">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18"/>
      <c r="BA16" s="218"/>
      <c r="BB16" s="218"/>
      <c r="BC16" s="218"/>
      <c r="BD16" s="218"/>
      <c r="BE16" s="219"/>
      <c r="BF16" s="219"/>
      <c r="BG16" s="219"/>
      <c r="BH16" s="219"/>
      <c r="BI16" s="219"/>
      <c r="BJ16" s="219"/>
      <c r="BK16" s="219"/>
      <c r="BL16" s="219"/>
      <c r="BM16" s="219"/>
      <c r="BN16" s="219"/>
      <c r="BO16" s="219"/>
      <c r="BP16" s="219"/>
      <c r="BQ16" s="224">
        <v>10</v>
      </c>
      <c r="BR16" s="225"/>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0"/>
    </row>
    <row r="17" spans="1:131" s="221" customFormat="1" ht="26.25" customHeight="1">
      <c r="A17" s="224">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18"/>
      <c r="BA17" s="218"/>
      <c r="BB17" s="218"/>
      <c r="BC17" s="218"/>
      <c r="BD17" s="218"/>
      <c r="BE17" s="219"/>
      <c r="BF17" s="219"/>
      <c r="BG17" s="219"/>
      <c r="BH17" s="219"/>
      <c r="BI17" s="219"/>
      <c r="BJ17" s="219"/>
      <c r="BK17" s="219"/>
      <c r="BL17" s="219"/>
      <c r="BM17" s="219"/>
      <c r="BN17" s="219"/>
      <c r="BO17" s="219"/>
      <c r="BP17" s="219"/>
      <c r="BQ17" s="224">
        <v>11</v>
      </c>
      <c r="BR17" s="225"/>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0"/>
    </row>
    <row r="18" spans="1:131" s="221" customFormat="1" ht="26.25" customHeight="1">
      <c r="A18" s="224">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18"/>
      <c r="BA18" s="218"/>
      <c r="BB18" s="218"/>
      <c r="BC18" s="218"/>
      <c r="BD18" s="218"/>
      <c r="BE18" s="219"/>
      <c r="BF18" s="219"/>
      <c r="BG18" s="219"/>
      <c r="BH18" s="219"/>
      <c r="BI18" s="219"/>
      <c r="BJ18" s="219"/>
      <c r="BK18" s="219"/>
      <c r="BL18" s="219"/>
      <c r="BM18" s="219"/>
      <c r="BN18" s="219"/>
      <c r="BO18" s="219"/>
      <c r="BP18" s="219"/>
      <c r="BQ18" s="224">
        <v>12</v>
      </c>
      <c r="BR18" s="225"/>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0"/>
    </row>
    <row r="19" spans="1:131" s="221" customFormat="1" ht="26.25" customHeight="1">
      <c r="A19" s="224">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18"/>
      <c r="BA19" s="218"/>
      <c r="BB19" s="218"/>
      <c r="BC19" s="218"/>
      <c r="BD19" s="218"/>
      <c r="BE19" s="219"/>
      <c r="BF19" s="219"/>
      <c r="BG19" s="219"/>
      <c r="BH19" s="219"/>
      <c r="BI19" s="219"/>
      <c r="BJ19" s="219"/>
      <c r="BK19" s="219"/>
      <c r="BL19" s="219"/>
      <c r="BM19" s="219"/>
      <c r="BN19" s="219"/>
      <c r="BO19" s="219"/>
      <c r="BP19" s="219"/>
      <c r="BQ19" s="224">
        <v>13</v>
      </c>
      <c r="BR19" s="225"/>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0"/>
    </row>
    <row r="20" spans="1:131" s="221" customFormat="1" ht="26.25" customHeight="1">
      <c r="A20" s="224">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18"/>
      <c r="BA20" s="218"/>
      <c r="BB20" s="218"/>
      <c r="BC20" s="218"/>
      <c r="BD20" s="218"/>
      <c r="BE20" s="219"/>
      <c r="BF20" s="219"/>
      <c r="BG20" s="219"/>
      <c r="BH20" s="219"/>
      <c r="BI20" s="219"/>
      <c r="BJ20" s="219"/>
      <c r="BK20" s="219"/>
      <c r="BL20" s="219"/>
      <c r="BM20" s="219"/>
      <c r="BN20" s="219"/>
      <c r="BO20" s="219"/>
      <c r="BP20" s="219"/>
      <c r="BQ20" s="224">
        <v>14</v>
      </c>
      <c r="BR20" s="225"/>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0"/>
    </row>
    <row r="21" spans="1:131" s="221" customFormat="1" ht="26.25" customHeight="1" thickBot="1">
      <c r="A21" s="224">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18"/>
      <c r="BA21" s="218"/>
      <c r="BB21" s="218"/>
      <c r="BC21" s="218"/>
      <c r="BD21" s="218"/>
      <c r="BE21" s="219"/>
      <c r="BF21" s="219"/>
      <c r="BG21" s="219"/>
      <c r="BH21" s="219"/>
      <c r="BI21" s="219"/>
      <c r="BJ21" s="219"/>
      <c r="BK21" s="219"/>
      <c r="BL21" s="219"/>
      <c r="BM21" s="219"/>
      <c r="BN21" s="219"/>
      <c r="BO21" s="219"/>
      <c r="BP21" s="219"/>
      <c r="BQ21" s="224">
        <v>15</v>
      </c>
      <c r="BR21" s="225"/>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0"/>
    </row>
    <row r="22" spans="1:131" s="221" customFormat="1" ht="26.25" customHeight="1">
      <c r="A22" s="224">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370</v>
      </c>
      <c r="BA22" s="815"/>
      <c r="BB22" s="815"/>
      <c r="BC22" s="815"/>
      <c r="BD22" s="816"/>
      <c r="BE22" s="219"/>
      <c r="BF22" s="219"/>
      <c r="BG22" s="219"/>
      <c r="BH22" s="219"/>
      <c r="BI22" s="219"/>
      <c r="BJ22" s="219"/>
      <c r="BK22" s="219"/>
      <c r="BL22" s="219"/>
      <c r="BM22" s="219"/>
      <c r="BN22" s="219"/>
      <c r="BO22" s="219"/>
      <c r="BP22" s="219"/>
      <c r="BQ22" s="224">
        <v>16</v>
      </c>
      <c r="BR22" s="225"/>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0"/>
    </row>
    <row r="23" spans="1:131" s="221" customFormat="1" ht="26.25" customHeight="1" thickBot="1">
      <c r="A23" s="226" t="s">
        <v>371</v>
      </c>
      <c r="B23" s="798" t="s">
        <v>372</v>
      </c>
      <c r="C23" s="799"/>
      <c r="D23" s="799"/>
      <c r="E23" s="799"/>
      <c r="F23" s="799"/>
      <c r="G23" s="799"/>
      <c r="H23" s="799"/>
      <c r="I23" s="799"/>
      <c r="J23" s="799"/>
      <c r="K23" s="799"/>
      <c r="L23" s="799"/>
      <c r="M23" s="799"/>
      <c r="N23" s="799"/>
      <c r="O23" s="799"/>
      <c r="P23" s="800"/>
      <c r="Q23" s="801">
        <v>5654</v>
      </c>
      <c r="R23" s="802"/>
      <c r="S23" s="802"/>
      <c r="T23" s="802"/>
      <c r="U23" s="802"/>
      <c r="V23" s="802">
        <v>5390</v>
      </c>
      <c r="W23" s="802"/>
      <c r="X23" s="802"/>
      <c r="Y23" s="802"/>
      <c r="Z23" s="802"/>
      <c r="AA23" s="802">
        <v>264</v>
      </c>
      <c r="AB23" s="802"/>
      <c r="AC23" s="802"/>
      <c r="AD23" s="802"/>
      <c r="AE23" s="803"/>
      <c r="AF23" s="804">
        <v>230</v>
      </c>
      <c r="AG23" s="802"/>
      <c r="AH23" s="802"/>
      <c r="AI23" s="802"/>
      <c r="AJ23" s="805"/>
      <c r="AK23" s="806"/>
      <c r="AL23" s="807"/>
      <c r="AM23" s="807"/>
      <c r="AN23" s="807"/>
      <c r="AO23" s="807"/>
      <c r="AP23" s="802">
        <v>5831</v>
      </c>
      <c r="AQ23" s="802"/>
      <c r="AR23" s="802"/>
      <c r="AS23" s="802"/>
      <c r="AT23" s="802"/>
      <c r="AU23" s="818"/>
      <c r="AV23" s="818"/>
      <c r="AW23" s="818"/>
      <c r="AX23" s="818"/>
      <c r="AY23" s="819"/>
      <c r="AZ23" s="820" t="s">
        <v>176</v>
      </c>
      <c r="BA23" s="821"/>
      <c r="BB23" s="821"/>
      <c r="BC23" s="821"/>
      <c r="BD23" s="822"/>
      <c r="BE23" s="219"/>
      <c r="BF23" s="219"/>
      <c r="BG23" s="219"/>
      <c r="BH23" s="219"/>
      <c r="BI23" s="219"/>
      <c r="BJ23" s="219"/>
      <c r="BK23" s="219"/>
      <c r="BL23" s="219"/>
      <c r="BM23" s="219"/>
      <c r="BN23" s="219"/>
      <c r="BO23" s="219"/>
      <c r="BP23" s="219"/>
      <c r="BQ23" s="224">
        <v>17</v>
      </c>
      <c r="BR23" s="225"/>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0"/>
    </row>
    <row r="24" spans="1:131" s="221" customFormat="1" ht="26.25" customHeight="1">
      <c r="A24" s="817" t="s">
        <v>373</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18"/>
      <c r="BA24" s="218"/>
      <c r="BB24" s="218"/>
      <c r="BC24" s="218"/>
      <c r="BD24" s="218"/>
      <c r="BE24" s="219"/>
      <c r="BF24" s="219"/>
      <c r="BG24" s="219"/>
      <c r="BH24" s="219"/>
      <c r="BI24" s="219"/>
      <c r="BJ24" s="219"/>
      <c r="BK24" s="219"/>
      <c r="BL24" s="219"/>
      <c r="BM24" s="219"/>
      <c r="BN24" s="219"/>
      <c r="BO24" s="219"/>
      <c r="BP24" s="219"/>
      <c r="BQ24" s="224">
        <v>18</v>
      </c>
      <c r="BR24" s="225"/>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0"/>
    </row>
    <row r="25" spans="1:131" ht="26.25" customHeight="1" thickBot="1">
      <c r="A25" s="734" t="s">
        <v>374</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18"/>
      <c r="BK25" s="218"/>
      <c r="BL25" s="218"/>
      <c r="BM25" s="218"/>
      <c r="BN25" s="218"/>
      <c r="BO25" s="227"/>
      <c r="BP25" s="227"/>
      <c r="BQ25" s="224">
        <v>19</v>
      </c>
      <c r="BR25" s="225"/>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6"/>
    </row>
    <row r="26" spans="1:131" ht="26.25" customHeight="1">
      <c r="A26" s="736" t="s">
        <v>352</v>
      </c>
      <c r="B26" s="737"/>
      <c r="C26" s="737"/>
      <c r="D26" s="737"/>
      <c r="E26" s="737"/>
      <c r="F26" s="737"/>
      <c r="G26" s="737"/>
      <c r="H26" s="737"/>
      <c r="I26" s="737"/>
      <c r="J26" s="737"/>
      <c r="K26" s="737"/>
      <c r="L26" s="737"/>
      <c r="M26" s="737"/>
      <c r="N26" s="737"/>
      <c r="O26" s="737"/>
      <c r="P26" s="738"/>
      <c r="Q26" s="742" t="s">
        <v>375</v>
      </c>
      <c r="R26" s="743"/>
      <c r="S26" s="743"/>
      <c r="T26" s="743"/>
      <c r="U26" s="744"/>
      <c r="V26" s="742" t="s">
        <v>376</v>
      </c>
      <c r="W26" s="743"/>
      <c r="X26" s="743"/>
      <c r="Y26" s="743"/>
      <c r="Z26" s="744"/>
      <c r="AA26" s="742" t="s">
        <v>377</v>
      </c>
      <c r="AB26" s="743"/>
      <c r="AC26" s="743"/>
      <c r="AD26" s="743"/>
      <c r="AE26" s="743"/>
      <c r="AF26" s="823" t="s">
        <v>378</v>
      </c>
      <c r="AG26" s="824"/>
      <c r="AH26" s="824"/>
      <c r="AI26" s="824"/>
      <c r="AJ26" s="825"/>
      <c r="AK26" s="743" t="s">
        <v>379</v>
      </c>
      <c r="AL26" s="743"/>
      <c r="AM26" s="743"/>
      <c r="AN26" s="743"/>
      <c r="AO26" s="744"/>
      <c r="AP26" s="742" t="s">
        <v>380</v>
      </c>
      <c r="AQ26" s="743"/>
      <c r="AR26" s="743"/>
      <c r="AS26" s="743"/>
      <c r="AT26" s="744"/>
      <c r="AU26" s="742" t="s">
        <v>381</v>
      </c>
      <c r="AV26" s="743"/>
      <c r="AW26" s="743"/>
      <c r="AX26" s="743"/>
      <c r="AY26" s="744"/>
      <c r="AZ26" s="742" t="s">
        <v>382</v>
      </c>
      <c r="BA26" s="743"/>
      <c r="BB26" s="743"/>
      <c r="BC26" s="743"/>
      <c r="BD26" s="744"/>
      <c r="BE26" s="742" t="s">
        <v>359</v>
      </c>
      <c r="BF26" s="743"/>
      <c r="BG26" s="743"/>
      <c r="BH26" s="743"/>
      <c r="BI26" s="749"/>
      <c r="BJ26" s="218"/>
      <c r="BK26" s="218"/>
      <c r="BL26" s="218"/>
      <c r="BM26" s="218"/>
      <c r="BN26" s="218"/>
      <c r="BO26" s="227"/>
      <c r="BP26" s="227"/>
      <c r="BQ26" s="224">
        <v>20</v>
      </c>
      <c r="BR26" s="225"/>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6"/>
    </row>
    <row r="27" spans="1:131" ht="26.25" customHeight="1" thickBot="1">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18"/>
      <c r="BK27" s="218"/>
      <c r="BL27" s="218"/>
      <c r="BM27" s="218"/>
      <c r="BN27" s="218"/>
      <c r="BO27" s="227"/>
      <c r="BP27" s="227"/>
      <c r="BQ27" s="224">
        <v>21</v>
      </c>
      <c r="BR27" s="225"/>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6"/>
    </row>
    <row r="28" spans="1:131" ht="26.25" customHeight="1" thickTop="1">
      <c r="A28" s="228">
        <v>1</v>
      </c>
      <c r="B28" s="758" t="s">
        <v>383</v>
      </c>
      <c r="C28" s="759"/>
      <c r="D28" s="759"/>
      <c r="E28" s="759"/>
      <c r="F28" s="759"/>
      <c r="G28" s="759"/>
      <c r="H28" s="759"/>
      <c r="I28" s="759"/>
      <c r="J28" s="759"/>
      <c r="K28" s="759"/>
      <c r="L28" s="759"/>
      <c r="M28" s="759"/>
      <c r="N28" s="759"/>
      <c r="O28" s="759"/>
      <c r="P28" s="760"/>
      <c r="Q28" s="831">
        <v>1033</v>
      </c>
      <c r="R28" s="832"/>
      <c r="S28" s="832"/>
      <c r="T28" s="832"/>
      <c r="U28" s="832"/>
      <c r="V28" s="832">
        <v>898</v>
      </c>
      <c r="W28" s="832"/>
      <c r="X28" s="832"/>
      <c r="Y28" s="832"/>
      <c r="Z28" s="832"/>
      <c r="AA28" s="832">
        <v>135</v>
      </c>
      <c r="AB28" s="832"/>
      <c r="AC28" s="832"/>
      <c r="AD28" s="832"/>
      <c r="AE28" s="833"/>
      <c r="AF28" s="834">
        <v>135</v>
      </c>
      <c r="AG28" s="832"/>
      <c r="AH28" s="832"/>
      <c r="AI28" s="832"/>
      <c r="AJ28" s="835"/>
      <c r="AK28" s="836">
        <v>125</v>
      </c>
      <c r="AL28" s="837"/>
      <c r="AM28" s="837"/>
      <c r="AN28" s="837"/>
      <c r="AO28" s="837"/>
      <c r="AP28" s="837" t="s">
        <v>566</v>
      </c>
      <c r="AQ28" s="837"/>
      <c r="AR28" s="837"/>
      <c r="AS28" s="837"/>
      <c r="AT28" s="837"/>
      <c r="AU28" s="837" t="s">
        <v>566</v>
      </c>
      <c r="AV28" s="837"/>
      <c r="AW28" s="837"/>
      <c r="AX28" s="837"/>
      <c r="AY28" s="837"/>
      <c r="AZ28" s="838" t="s">
        <v>566</v>
      </c>
      <c r="BA28" s="838"/>
      <c r="BB28" s="838"/>
      <c r="BC28" s="838"/>
      <c r="BD28" s="838"/>
      <c r="BE28" s="829"/>
      <c r="BF28" s="829"/>
      <c r="BG28" s="829"/>
      <c r="BH28" s="829"/>
      <c r="BI28" s="830"/>
      <c r="BJ28" s="218"/>
      <c r="BK28" s="218"/>
      <c r="BL28" s="218"/>
      <c r="BM28" s="218"/>
      <c r="BN28" s="218"/>
      <c r="BO28" s="227"/>
      <c r="BP28" s="227"/>
      <c r="BQ28" s="224">
        <v>22</v>
      </c>
      <c r="BR28" s="225"/>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6"/>
    </row>
    <row r="29" spans="1:131" ht="26.25" customHeight="1">
      <c r="A29" s="228">
        <v>2</v>
      </c>
      <c r="B29" s="789" t="s">
        <v>384</v>
      </c>
      <c r="C29" s="790"/>
      <c r="D29" s="790"/>
      <c r="E29" s="790"/>
      <c r="F29" s="790"/>
      <c r="G29" s="790"/>
      <c r="H29" s="790"/>
      <c r="I29" s="790"/>
      <c r="J29" s="790"/>
      <c r="K29" s="790"/>
      <c r="L29" s="790"/>
      <c r="M29" s="790"/>
      <c r="N29" s="790"/>
      <c r="O29" s="790"/>
      <c r="P29" s="791"/>
      <c r="Q29" s="792">
        <v>145</v>
      </c>
      <c r="R29" s="793"/>
      <c r="S29" s="793"/>
      <c r="T29" s="793"/>
      <c r="U29" s="793"/>
      <c r="V29" s="793">
        <v>145</v>
      </c>
      <c r="W29" s="793"/>
      <c r="X29" s="793"/>
      <c r="Y29" s="793"/>
      <c r="Z29" s="793"/>
      <c r="AA29" s="793">
        <v>0</v>
      </c>
      <c r="AB29" s="793"/>
      <c r="AC29" s="793"/>
      <c r="AD29" s="793"/>
      <c r="AE29" s="794"/>
      <c r="AF29" s="795">
        <v>0</v>
      </c>
      <c r="AG29" s="796"/>
      <c r="AH29" s="796"/>
      <c r="AI29" s="796"/>
      <c r="AJ29" s="797"/>
      <c r="AK29" s="843">
        <v>50</v>
      </c>
      <c r="AL29" s="839"/>
      <c r="AM29" s="839"/>
      <c r="AN29" s="839"/>
      <c r="AO29" s="839"/>
      <c r="AP29" s="839" t="s">
        <v>566</v>
      </c>
      <c r="AQ29" s="839"/>
      <c r="AR29" s="839"/>
      <c r="AS29" s="839"/>
      <c r="AT29" s="839"/>
      <c r="AU29" s="839" t="s">
        <v>566</v>
      </c>
      <c r="AV29" s="839"/>
      <c r="AW29" s="839"/>
      <c r="AX29" s="839"/>
      <c r="AY29" s="839"/>
      <c r="AZ29" s="840" t="s">
        <v>566</v>
      </c>
      <c r="BA29" s="840"/>
      <c r="BB29" s="840"/>
      <c r="BC29" s="840"/>
      <c r="BD29" s="840"/>
      <c r="BE29" s="841"/>
      <c r="BF29" s="841"/>
      <c r="BG29" s="841"/>
      <c r="BH29" s="841"/>
      <c r="BI29" s="842"/>
      <c r="BJ29" s="218"/>
      <c r="BK29" s="218"/>
      <c r="BL29" s="218"/>
      <c r="BM29" s="218"/>
      <c r="BN29" s="218"/>
      <c r="BO29" s="227"/>
      <c r="BP29" s="227"/>
      <c r="BQ29" s="224">
        <v>23</v>
      </c>
      <c r="BR29" s="225"/>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6"/>
    </row>
    <row r="30" spans="1:131" ht="26.25" customHeight="1">
      <c r="A30" s="228">
        <v>3</v>
      </c>
      <c r="B30" s="789" t="s">
        <v>385</v>
      </c>
      <c r="C30" s="790"/>
      <c r="D30" s="790"/>
      <c r="E30" s="790"/>
      <c r="F30" s="790"/>
      <c r="G30" s="790"/>
      <c r="H30" s="790"/>
      <c r="I30" s="790"/>
      <c r="J30" s="790"/>
      <c r="K30" s="790"/>
      <c r="L30" s="790"/>
      <c r="M30" s="790"/>
      <c r="N30" s="790"/>
      <c r="O30" s="790"/>
      <c r="P30" s="791"/>
      <c r="Q30" s="792">
        <v>463</v>
      </c>
      <c r="R30" s="793"/>
      <c r="S30" s="793"/>
      <c r="T30" s="793"/>
      <c r="U30" s="793"/>
      <c r="V30" s="793">
        <v>550</v>
      </c>
      <c r="W30" s="793"/>
      <c r="X30" s="793"/>
      <c r="Y30" s="793"/>
      <c r="Z30" s="793"/>
      <c r="AA30" s="793">
        <v>-87</v>
      </c>
      <c r="AB30" s="793"/>
      <c r="AC30" s="793"/>
      <c r="AD30" s="793"/>
      <c r="AE30" s="794"/>
      <c r="AF30" s="795">
        <v>-61</v>
      </c>
      <c r="AG30" s="796"/>
      <c r="AH30" s="796"/>
      <c r="AI30" s="796"/>
      <c r="AJ30" s="797"/>
      <c r="AK30" s="843">
        <v>105</v>
      </c>
      <c r="AL30" s="839"/>
      <c r="AM30" s="839"/>
      <c r="AN30" s="839"/>
      <c r="AO30" s="839"/>
      <c r="AP30" s="839">
        <v>202</v>
      </c>
      <c r="AQ30" s="839"/>
      <c r="AR30" s="839"/>
      <c r="AS30" s="839"/>
      <c r="AT30" s="839"/>
      <c r="AU30" s="839">
        <v>194</v>
      </c>
      <c r="AV30" s="839"/>
      <c r="AW30" s="839"/>
      <c r="AX30" s="839"/>
      <c r="AY30" s="839"/>
      <c r="AZ30" s="840">
        <v>14.9</v>
      </c>
      <c r="BA30" s="840"/>
      <c r="BB30" s="840"/>
      <c r="BC30" s="840"/>
      <c r="BD30" s="840"/>
      <c r="BE30" s="841" t="s">
        <v>386</v>
      </c>
      <c r="BF30" s="841"/>
      <c r="BG30" s="841"/>
      <c r="BH30" s="841"/>
      <c r="BI30" s="842"/>
      <c r="BJ30" s="218"/>
      <c r="BK30" s="218"/>
      <c r="BL30" s="218"/>
      <c r="BM30" s="218"/>
      <c r="BN30" s="218"/>
      <c r="BO30" s="227"/>
      <c r="BP30" s="227"/>
      <c r="BQ30" s="224">
        <v>24</v>
      </c>
      <c r="BR30" s="225"/>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6"/>
    </row>
    <row r="31" spans="1:131" ht="26.25" customHeight="1">
      <c r="A31" s="228">
        <v>4</v>
      </c>
      <c r="B31" s="789" t="s">
        <v>387</v>
      </c>
      <c r="C31" s="790"/>
      <c r="D31" s="790"/>
      <c r="E31" s="790"/>
      <c r="F31" s="790"/>
      <c r="G31" s="790"/>
      <c r="H31" s="790"/>
      <c r="I31" s="790"/>
      <c r="J31" s="790"/>
      <c r="K31" s="790"/>
      <c r="L31" s="790"/>
      <c r="M31" s="790"/>
      <c r="N31" s="790"/>
      <c r="O31" s="790"/>
      <c r="P31" s="791"/>
      <c r="Q31" s="792">
        <v>223</v>
      </c>
      <c r="R31" s="793"/>
      <c r="S31" s="793"/>
      <c r="T31" s="793"/>
      <c r="U31" s="793"/>
      <c r="V31" s="793">
        <v>238</v>
      </c>
      <c r="W31" s="793"/>
      <c r="X31" s="793"/>
      <c r="Y31" s="793"/>
      <c r="Z31" s="793"/>
      <c r="AA31" s="793">
        <v>-15</v>
      </c>
      <c r="AB31" s="793"/>
      <c r="AC31" s="793"/>
      <c r="AD31" s="793"/>
      <c r="AE31" s="794"/>
      <c r="AF31" s="795">
        <v>109</v>
      </c>
      <c r="AG31" s="796"/>
      <c r="AH31" s="796"/>
      <c r="AI31" s="796"/>
      <c r="AJ31" s="797"/>
      <c r="AK31" s="843">
        <v>2</v>
      </c>
      <c r="AL31" s="839"/>
      <c r="AM31" s="839"/>
      <c r="AN31" s="839"/>
      <c r="AO31" s="839"/>
      <c r="AP31" s="839">
        <v>293</v>
      </c>
      <c r="AQ31" s="839"/>
      <c r="AR31" s="839"/>
      <c r="AS31" s="839"/>
      <c r="AT31" s="839"/>
      <c r="AU31" s="839">
        <v>1</v>
      </c>
      <c r="AV31" s="839"/>
      <c r="AW31" s="839"/>
      <c r="AX31" s="839"/>
      <c r="AY31" s="839"/>
      <c r="AZ31" s="840" t="s">
        <v>566</v>
      </c>
      <c r="BA31" s="840"/>
      <c r="BB31" s="840"/>
      <c r="BC31" s="840"/>
      <c r="BD31" s="840"/>
      <c r="BE31" s="841" t="s">
        <v>386</v>
      </c>
      <c r="BF31" s="841"/>
      <c r="BG31" s="841"/>
      <c r="BH31" s="841"/>
      <c r="BI31" s="842"/>
      <c r="BJ31" s="218"/>
      <c r="BK31" s="218"/>
      <c r="BL31" s="218"/>
      <c r="BM31" s="218"/>
      <c r="BN31" s="218"/>
      <c r="BO31" s="227"/>
      <c r="BP31" s="227"/>
      <c r="BQ31" s="224">
        <v>25</v>
      </c>
      <c r="BR31" s="225"/>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6"/>
    </row>
    <row r="32" spans="1:131" ht="26.25" customHeight="1">
      <c r="A32" s="228">
        <v>5</v>
      </c>
      <c r="B32" s="789" t="s">
        <v>388</v>
      </c>
      <c r="C32" s="790"/>
      <c r="D32" s="790"/>
      <c r="E32" s="790"/>
      <c r="F32" s="790"/>
      <c r="G32" s="790"/>
      <c r="H32" s="790"/>
      <c r="I32" s="790"/>
      <c r="J32" s="790"/>
      <c r="K32" s="790"/>
      <c r="L32" s="790"/>
      <c r="M32" s="790"/>
      <c r="N32" s="790"/>
      <c r="O32" s="790"/>
      <c r="P32" s="791"/>
      <c r="Q32" s="792">
        <v>82</v>
      </c>
      <c r="R32" s="793"/>
      <c r="S32" s="793"/>
      <c r="T32" s="793"/>
      <c r="U32" s="793"/>
      <c r="V32" s="793">
        <v>82</v>
      </c>
      <c r="W32" s="793"/>
      <c r="X32" s="793"/>
      <c r="Y32" s="793"/>
      <c r="Z32" s="793"/>
      <c r="AA32" s="793" t="s">
        <v>566</v>
      </c>
      <c r="AB32" s="793"/>
      <c r="AC32" s="793"/>
      <c r="AD32" s="793"/>
      <c r="AE32" s="794"/>
      <c r="AF32" s="795" t="s">
        <v>389</v>
      </c>
      <c r="AG32" s="796"/>
      <c r="AH32" s="796"/>
      <c r="AI32" s="796"/>
      <c r="AJ32" s="797"/>
      <c r="AK32" s="843">
        <v>31</v>
      </c>
      <c r="AL32" s="839"/>
      <c r="AM32" s="839"/>
      <c r="AN32" s="839"/>
      <c r="AO32" s="839"/>
      <c r="AP32" s="839">
        <v>90</v>
      </c>
      <c r="AQ32" s="839"/>
      <c r="AR32" s="839"/>
      <c r="AS32" s="839"/>
      <c r="AT32" s="839"/>
      <c r="AU32" s="839">
        <v>90</v>
      </c>
      <c r="AV32" s="839"/>
      <c r="AW32" s="839"/>
      <c r="AX32" s="839"/>
      <c r="AY32" s="839"/>
      <c r="AZ32" s="840" t="s">
        <v>566</v>
      </c>
      <c r="BA32" s="840"/>
      <c r="BB32" s="840"/>
      <c r="BC32" s="840"/>
      <c r="BD32" s="840"/>
      <c r="BE32" s="841" t="s">
        <v>390</v>
      </c>
      <c r="BF32" s="841"/>
      <c r="BG32" s="841"/>
      <c r="BH32" s="841"/>
      <c r="BI32" s="842"/>
      <c r="BJ32" s="218"/>
      <c r="BK32" s="218"/>
      <c r="BL32" s="218"/>
      <c r="BM32" s="218"/>
      <c r="BN32" s="218"/>
      <c r="BO32" s="227"/>
      <c r="BP32" s="227"/>
      <c r="BQ32" s="224">
        <v>26</v>
      </c>
      <c r="BR32" s="225"/>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6"/>
    </row>
    <row r="33" spans="1:131" ht="26.25" customHeight="1">
      <c r="A33" s="228">
        <v>6</v>
      </c>
      <c r="B33" s="789" t="s">
        <v>391</v>
      </c>
      <c r="C33" s="790"/>
      <c r="D33" s="790"/>
      <c r="E33" s="790"/>
      <c r="F33" s="790"/>
      <c r="G33" s="790"/>
      <c r="H33" s="790"/>
      <c r="I33" s="790"/>
      <c r="J33" s="790"/>
      <c r="K33" s="790"/>
      <c r="L33" s="790"/>
      <c r="M33" s="790"/>
      <c r="N33" s="790"/>
      <c r="O33" s="790"/>
      <c r="P33" s="791"/>
      <c r="Q33" s="792">
        <v>397</v>
      </c>
      <c r="R33" s="793"/>
      <c r="S33" s="793"/>
      <c r="T33" s="793"/>
      <c r="U33" s="793"/>
      <c r="V33" s="793">
        <v>397</v>
      </c>
      <c r="W33" s="793"/>
      <c r="X33" s="793"/>
      <c r="Y33" s="793"/>
      <c r="Z33" s="793"/>
      <c r="AA33" s="793" t="s">
        <v>566</v>
      </c>
      <c r="AB33" s="793"/>
      <c r="AC33" s="793"/>
      <c r="AD33" s="793"/>
      <c r="AE33" s="794"/>
      <c r="AF33" s="795" t="s">
        <v>176</v>
      </c>
      <c r="AG33" s="796"/>
      <c r="AH33" s="796"/>
      <c r="AI33" s="796"/>
      <c r="AJ33" s="797"/>
      <c r="AK33" s="843">
        <v>108</v>
      </c>
      <c r="AL33" s="839"/>
      <c r="AM33" s="839"/>
      <c r="AN33" s="839"/>
      <c r="AO33" s="839"/>
      <c r="AP33" s="839">
        <v>1757</v>
      </c>
      <c r="AQ33" s="839"/>
      <c r="AR33" s="839"/>
      <c r="AS33" s="839"/>
      <c r="AT33" s="839"/>
      <c r="AU33" s="839">
        <v>1757</v>
      </c>
      <c r="AV33" s="839"/>
      <c r="AW33" s="839"/>
      <c r="AX33" s="839"/>
      <c r="AY33" s="839"/>
      <c r="AZ33" s="840" t="s">
        <v>566</v>
      </c>
      <c r="BA33" s="840"/>
      <c r="BB33" s="840"/>
      <c r="BC33" s="840"/>
      <c r="BD33" s="840"/>
      <c r="BE33" s="841" t="s">
        <v>392</v>
      </c>
      <c r="BF33" s="841"/>
      <c r="BG33" s="841"/>
      <c r="BH33" s="841"/>
      <c r="BI33" s="842"/>
      <c r="BJ33" s="218"/>
      <c r="BK33" s="218"/>
      <c r="BL33" s="218"/>
      <c r="BM33" s="218"/>
      <c r="BN33" s="218"/>
      <c r="BO33" s="227"/>
      <c r="BP33" s="227"/>
      <c r="BQ33" s="224">
        <v>27</v>
      </c>
      <c r="BR33" s="225"/>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6"/>
    </row>
    <row r="34" spans="1:131" ht="26.25" customHeight="1">
      <c r="A34" s="228">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18"/>
      <c r="BK34" s="218"/>
      <c r="BL34" s="218"/>
      <c r="BM34" s="218"/>
      <c r="BN34" s="218"/>
      <c r="BO34" s="227"/>
      <c r="BP34" s="227"/>
      <c r="BQ34" s="224">
        <v>28</v>
      </c>
      <c r="BR34" s="225"/>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6"/>
    </row>
    <row r="35" spans="1:131" ht="26.25" customHeight="1">
      <c r="A35" s="228">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18"/>
      <c r="BK35" s="218"/>
      <c r="BL35" s="218"/>
      <c r="BM35" s="218"/>
      <c r="BN35" s="218"/>
      <c r="BO35" s="227"/>
      <c r="BP35" s="227"/>
      <c r="BQ35" s="224">
        <v>29</v>
      </c>
      <c r="BR35" s="225"/>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6"/>
    </row>
    <row r="36" spans="1:131" ht="26.25" customHeight="1">
      <c r="A36" s="228">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18"/>
      <c r="BK36" s="218"/>
      <c r="BL36" s="218"/>
      <c r="BM36" s="218"/>
      <c r="BN36" s="218"/>
      <c r="BO36" s="227"/>
      <c r="BP36" s="227"/>
      <c r="BQ36" s="224">
        <v>30</v>
      </c>
      <c r="BR36" s="225"/>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6"/>
    </row>
    <row r="37" spans="1:131" ht="26.25" customHeight="1">
      <c r="A37" s="228">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18"/>
      <c r="BK37" s="218"/>
      <c r="BL37" s="218"/>
      <c r="BM37" s="218"/>
      <c r="BN37" s="218"/>
      <c r="BO37" s="227"/>
      <c r="BP37" s="227"/>
      <c r="BQ37" s="224">
        <v>31</v>
      </c>
      <c r="BR37" s="225"/>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6"/>
    </row>
    <row r="38" spans="1:131" ht="26.25" customHeight="1">
      <c r="A38" s="228">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18"/>
      <c r="BK38" s="218"/>
      <c r="BL38" s="218"/>
      <c r="BM38" s="218"/>
      <c r="BN38" s="218"/>
      <c r="BO38" s="227"/>
      <c r="BP38" s="227"/>
      <c r="BQ38" s="224">
        <v>32</v>
      </c>
      <c r="BR38" s="225"/>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6"/>
    </row>
    <row r="39" spans="1:131" ht="26.25" customHeight="1">
      <c r="A39" s="228">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18"/>
      <c r="BK39" s="218"/>
      <c r="BL39" s="218"/>
      <c r="BM39" s="218"/>
      <c r="BN39" s="218"/>
      <c r="BO39" s="227"/>
      <c r="BP39" s="227"/>
      <c r="BQ39" s="224">
        <v>33</v>
      </c>
      <c r="BR39" s="225"/>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6"/>
    </row>
    <row r="40" spans="1:131" ht="26.25" customHeight="1">
      <c r="A40" s="224">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18"/>
      <c r="BK40" s="218"/>
      <c r="BL40" s="218"/>
      <c r="BM40" s="218"/>
      <c r="BN40" s="218"/>
      <c r="BO40" s="227"/>
      <c r="BP40" s="227"/>
      <c r="BQ40" s="224">
        <v>34</v>
      </c>
      <c r="BR40" s="225"/>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6"/>
    </row>
    <row r="41" spans="1:131" ht="26.25" customHeight="1">
      <c r="A41" s="224">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18"/>
      <c r="BK41" s="218"/>
      <c r="BL41" s="218"/>
      <c r="BM41" s="218"/>
      <c r="BN41" s="218"/>
      <c r="BO41" s="227"/>
      <c r="BP41" s="227"/>
      <c r="BQ41" s="224">
        <v>35</v>
      </c>
      <c r="BR41" s="225"/>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6"/>
    </row>
    <row r="42" spans="1:131" ht="26.25" customHeight="1">
      <c r="A42" s="224">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18"/>
      <c r="BK42" s="218"/>
      <c r="BL42" s="218"/>
      <c r="BM42" s="218"/>
      <c r="BN42" s="218"/>
      <c r="BO42" s="227"/>
      <c r="BP42" s="227"/>
      <c r="BQ42" s="224">
        <v>36</v>
      </c>
      <c r="BR42" s="225"/>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6"/>
    </row>
    <row r="43" spans="1:131" ht="26.25" customHeight="1">
      <c r="A43" s="224">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18"/>
      <c r="BK43" s="218"/>
      <c r="BL43" s="218"/>
      <c r="BM43" s="218"/>
      <c r="BN43" s="218"/>
      <c r="BO43" s="227"/>
      <c r="BP43" s="227"/>
      <c r="BQ43" s="224">
        <v>37</v>
      </c>
      <c r="BR43" s="225"/>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6"/>
    </row>
    <row r="44" spans="1:131" ht="26.25" customHeight="1">
      <c r="A44" s="224">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18"/>
      <c r="BK44" s="218"/>
      <c r="BL44" s="218"/>
      <c r="BM44" s="218"/>
      <c r="BN44" s="218"/>
      <c r="BO44" s="227"/>
      <c r="BP44" s="227"/>
      <c r="BQ44" s="224">
        <v>38</v>
      </c>
      <c r="BR44" s="225"/>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6"/>
    </row>
    <row r="45" spans="1:131" ht="26.25" customHeight="1">
      <c r="A45" s="224">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18"/>
      <c r="BK45" s="218"/>
      <c r="BL45" s="218"/>
      <c r="BM45" s="218"/>
      <c r="BN45" s="218"/>
      <c r="BO45" s="227"/>
      <c r="BP45" s="227"/>
      <c r="BQ45" s="224">
        <v>39</v>
      </c>
      <c r="BR45" s="225"/>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6"/>
    </row>
    <row r="46" spans="1:131" ht="26.25" customHeight="1">
      <c r="A46" s="224">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18"/>
      <c r="BK46" s="218"/>
      <c r="BL46" s="218"/>
      <c r="BM46" s="218"/>
      <c r="BN46" s="218"/>
      <c r="BO46" s="227"/>
      <c r="BP46" s="227"/>
      <c r="BQ46" s="224">
        <v>40</v>
      </c>
      <c r="BR46" s="225"/>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6"/>
    </row>
    <row r="47" spans="1:131" ht="26.25" customHeight="1">
      <c r="A47" s="224">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18"/>
      <c r="BK47" s="218"/>
      <c r="BL47" s="218"/>
      <c r="BM47" s="218"/>
      <c r="BN47" s="218"/>
      <c r="BO47" s="227"/>
      <c r="BP47" s="227"/>
      <c r="BQ47" s="224">
        <v>41</v>
      </c>
      <c r="BR47" s="225"/>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6"/>
    </row>
    <row r="48" spans="1:131" ht="26.25" customHeight="1">
      <c r="A48" s="224">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18"/>
      <c r="BK48" s="218"/>
      <c r="BL48" s="218"/>
      <c r="BM48" s="218"/>
      <c r="BN48" s="218"/>
      <c r="BO48" s="227"/>
      <c r="BP48" s="227"/>
      <c r="BQ48" s="224">
        <v>42</v>
      </c>
      <c r="BR48" s="225"/>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6"/>
    </row>
    <row r="49" spans="1:131" ht="26.25" customHeight="1">
      <c r="A49" s="224">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18"/>
      <c r="BK49" s="218"/>
      <c r="BL49" s="218"/>
      <c r="BM49" s="218"/>
      <c r="BN49" s="218"/>
      <c r="BO49" s="227"/>
      <c r="BP49" s="227"/>
      <c r="BQ49" s="224">
        <v>43</v>
      </c>
      <c r="BR49" s="225"/>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6"/>
    </row>
    <row r="50" spans="1:131" ht="26.25" customHeight="1">
      <c r="A50" s="224">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18"/>
      <c r="BK50" s="218"/>
      <c r="BL50" s="218"/>
      <c r="BM50" s="218"/>
      <c r="BN50" s="218"/>
      <c r="BO50" s="227"/>
      <c r="BP50" s="227"/>
      <c r="BQ50" s="224">
        <v>44</v>
      </c>
      <c r="BR50" s="225"/>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6"/>
    </row>
    <row r="51" spans="1:131" ht="26.25" customHeight="1">
      <c r="A51" s="224">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18"/>
      <c r="BK51" s="218"/>
      <c r="BL51" s="218"/>
      <c r="BM51" s="218"/>
      <c r="BN51" s="218"/>
      <c r="BO51" s="227"/>
      <c r="BP51" s="227"/>
      <c r="BQ51" s="224">
        <v>45</v>
      </c>
      <c r="BR51" s="225"/>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6"/>
    </row>
    <row r="52" spans="1:131" ht="26.25" customHeight="1">
      <c r="A52" s="224">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18"/>
      <c r="BK52" s="218"/>
      <c r="BL52" s="218"/>
      <c r="BM52" s="218"/>
      <c r="BN52" s="218"/>
      <c r="BO52" s="227"/>
      <c r="BP52" s="227"/>
      <c r="BQ52" s="224">
        <v>46</v>
      </c>
      <c r="BR52" s="225"/>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6"/>
    </row>
    <row r="53" spans="1:131" ht="26.25" customHeight="1">
      <c r="A53" s="224">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18"/>
      <c r="BK53" s="218"/>
      <c r="BL53" s="218"/>
      <c r="BM53" s="218"/>
      <c r="BN53" s="218"/>
      <c r="BO53" s="227"/>
      <c r="BP53" s="227"/>
      <c r="BQ53" s="224">
        <v>47</v>
      </c>
      <c r="BR53" s="225"/>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6"/>
    </row>
    <row r="54" spans="1:131" ht="26.25" customHeight="1">
      <c r="A54" s="224">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18"/>
      <c r="BK54" s="218"/>
      <c r="BL54" s="218"/>
      <c r="BM54" s="218"/>
      <c r="BN54" s="218"/>
      <c r="BO54" s="227"/>
      <c r="BP54" s="227"/>
      <c r="BQ54" s="224">
        <v>48</v>
      </c>
      <c r="BR54" s="225"/>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6"/>
    </row>
    <row r="55" spans="1:131" ht="26.25" customHeight="1">
      <c r="A55" s="224">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18"/>
      <c r="BK55" s="218"/>
      <c r="BL55" s="218"/>
      <c r="BM55" s="218"/>
      <c r="BN55" s="218"/>
      <c r="BO55" s="227"/>
      <c r="BP55" s="227"/>
      <c r="BQ55" s="224">
        <v>49</v>
      </c>
      <c r="BR55" s="225"/>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6"/>
    </row>
    <row r="56" spans="1:131" ht="26.25" customHeight="1">
      <c r="A56" s="224">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18"/>
      <c r="BK56" s="218"/>
      <c r="BL56" s="218"/>
      <c r="BM56" s="218"/>
      <c r="BN56" s="218"/>
      <c r="BO56" s="227"/>
      <c r="BP56" s="227"/>
      <c r="BQ56" s="224">
        <v>50</v>
      </c>
      <c r="BR56" s="225"/>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6"/>
    </row>
    <row r="57" spans="1:131" ht="26.25" customHeight="1">
      <c r="A57" s="224">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18"/>
      <c r="BK57" s="218"/>
      <c r="BL57" s="218"/>
      <c r="BM57" s="218"/>
      <c r="BN57" s="218"/>
      <c r="BO57" s="227"/>
      <c r="BP57" s="227"/>
      <c r="BQ57" s="224">
        <v>51</v>
      </c>
      <c r="BR57" s="225"/>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6"/>
    </row>
    <row r="58" spans="1:131" ht="26.25" customHeight="1">
      <c r="A58" s="224">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18"/>
      <c r="BK58" s="218"/>
      <c r="BL58" s="218"/>
      <c r="BM58" s="218"/>
      <c r="BN58" s="218"/>
      <c r="BO58" s="227"/>
      <c r="BP58" s="227"/>
      <c r="BQ58" s="224">
        <v>52</v>
      </c>
      <c r="BR58" s="225"/>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6"/>
    </row>
    <row r="59" spans="1:131" ht="26.25" customHeight="1">
      <c r="A59" s="224">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18"/>
      <c r="BK59" s="218"/>
      <c r="BL59" s="218"/>
      <c r="BM59" s="218"/>
      <c r="BN59" s="218"/>
      <c r="BO59" s="227"/>
      <c r="BP59" s="227"/>
      <c r="BQ59" s="224">
        <v>53</v>
      </c>
      <c r="BR59" s="225"/>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6"/>
    </row>
    <row r="60" spans="1:131" ht="26.25" customHeight="1">
      <c r="A60" s="224">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18"/>
      <c r="BK60" s="218"/>
      <c r="BL60" s="218"/>
      <c r="BM60" s="218"/>
      <c r="BN60" s="218"/>
      <c r="BO60" s="227"/>
      <c r="BP60" s="227"/>
      <c r="BQ60" s="224">
        <v>54</v>
      </c>
      <c r="BR60" s="225"/>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6"/>
    </row>
    <row r="61" spans="1:131" ht="26.25" customHeight="1" thickBot="1">
      <c r="A61" s="224">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18"/>
      <c r="BK61" s="218"/>
      <c r="BL61" s="218"/>
      <c r="BM61" s="218"/>
      <c r="BN61" s="218"/>
      <c r="BO61" s="227"/>
      <c r="BP61" s="227"/>
      <c r="BQ61" s="224">
        <v>55</v>
      </c>
      <c r="BR61" s="225"/>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6"/>
    </row>
    <row r="62" spans="1:131" ht="26.25" customHeight="1">
      <c r="A62" s="224">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393</v>
      </c>
      <c r="BK62" s="815"/>
      <c r="BL62" s="815"/>
      <c r="BM62" s="815"/>
      <c r="BN62" s="816"/>
      <c r="BO62" s="227"/>
      <c r="BP62" s="227"/>
      <c r="BQ62" s="224">
        <v>56</v>
      </c>
      <c r="BR62" s="225"/>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6"/>
    </row>
    <row r="63" spans="1:131" ht="26.25" customHeight="1" thickBot="1">
      <c r="A63" s="226" t="s">
        <v>371</v>
      </c>
      <c r="B63" s="798" t="s">
        <v>394</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182</v>
      </c>
      <c r="AG63" s="853"/>
      <c r="AH63" s="853"/>
      <c r="AI63" s="853"/>
      <c r="AJ63" s="854"/>
      <c r="AK63" s="855"/>
      <c r="AL63" s="850"/>
      <c r="AM63" s="850"/>
      <c r="AN63" s="850"/>
      <c r="AO63" s="850"/>
      <c r="AP63" s="853">
        <v>2342</v>
      </c>
      <c r="AQ63" s="853"/>
      <c r="AR63" s="853"/>
      <c r="AS63" s="853"/>
      <c r="AT63" s="853"/>
      <c r="AU63" s="853">
        <v>2042</v>
      </c>
      <c r="AV63" s="853"/>
      <c r="AW63" s="853"/>
      <c r="AX63" s="853"/>
      <c r="AY63" s="853"/>
      <c r="AZ63" s="857"/>
      <c r="BA63" s="857"/>
      <c r="BB63" s="857"/>
      <c r="BC63" s="857"/>
      <c r="BD63" s="857"/>
      <c r="BE63" s="858"/>
      <c r="BF63" s="858"/>
      <c r="BG63" s="858"/>
      <c r="BH63" s="858"/>
      <c r="BI63" s="859"/>
      <c r="BJ63" s="860" t="s">
        <v>129</v>
      </c>
      <c r="BK63" s="861"/>
      <c r="BL63" s="861"/>
      <c r="BM63" s="861"/>
      <c r="BN63" s="862"/>
      <c r="BO63" s="227"/>
      <c r="BP63" s="227"/>
      <c r="BQ63" s="224">
        <v>57</v>
      </c>
      <c r="BR63" s="225"/>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6"/>
    </row>
    <row r="64" spans="1:131" ht="26.25" customHeight="1">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6"/>
    </row>
    <row r="65" spans="1:131" ht="26.25" customHeight="1" thickBot="1">
      <c r="A65" s="218" t="s">
        <v>396</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6"/>
    </row>
    <row r="66" spans="1:131" ht="26.25" customHeight="1">
      <c r="A66" s="736" t="s">
        <v>397</v>
      </c>
      <c r="B66" s="737"/>
      <c r="C66" s="737"/>
      <c r="D66" s="737"/>
      <c r="E66" s="737"/>
      <c r="F66" s="737"/>
      <c r="G66" s="737"/>
      <c r="H66" s="737"/>
      <c r="I66" s="737"/>
      <c r="J66" s="737"/>
      <c r="K66" s="737"/>
      <c r="L66" s="737"/>
      <c r="M66" s="737"/>
      <c r="N66" s="737"/>
      <c r="O66" s="737"/>
      <c r="P66" s="738"/>
      <c r="Q66" s="742" t="s">
        <v>398</v>
      </c>
      <c r="R66" s="743"/>
      <c r="S66" s="743"/>
      <c r="T66" s="743"/>
      <c r="U66" s="744"/>
      <c r="V66" s="742" t="s">
        <v>376</v>
      </c>
      <c r="W66" s="743"/>
      <c r="X66" s="743"/>
      <c r="Y66" s="743"/>
      <c r="Z66" s="744"/>
      <c r="AA66" s="742" t="s">
        <v>399</v>
      </c>
      <c r="AB66" s="743"/>
      <c r="AC66" s="743"/>
      <c r="AD66" s="743"/>
      <c r="AE66" s="744"/>
      <c r="AF66" s="863" t="s">
        <v>378</v>
      </c>
      <c r="AG66" s="824"/>
      <c r="AH66" s="824"/>
      <c r="AI66" s="824"/>
      <c r="AJ66" s="864"/>
      <c r="AK66" s="742" t="s">
        <v>400</v>
      </c>
      <c r="AL66" s="737"/>
      <c r="AM66" s="737"/>
      <c r="AN66" s="737"/>
      <c r="AO66" s="738"/>
      <c r="AP66" s="742" t="s">
        <v>380</v>
      </c>
      <c r="AQ66" s="743"/>
      <c r="AR66" s="743"/>
      <c r="AS66" s="743"/>
      <c r="AT66" s="744"/>
      <c r="AU66" s="742" t="s">
        <v>401</v>
      </c>
      <c r="AV66" s="743"/>
      <c r="AW66" s="743"/>
      <c r="AX66" s="743"/>
      <c r="AY66" s="744"/>
      <c r="AZ66" s="742" t="s">
        <v>359</v>
      </c>
      <c r="BA66" s="743"/>
      <c r="BB66" s="743"/>
      <c r="BC66" s="743"/>
      <c r="BD66" s="749"/>
      <c r="BE66" s="227"/>
      <c r="BF66" s="227"/>
      <c r="BG66" s="227"/>
      <c r="BH66" s="227"/>
      <c r="BI66" s="227"/>
      <c r="BJ66" s="227"/>
      <c r="BK66" s="227"/>
      <c r="BL66" s="227"/>
      <c r="BM66" s="227"/>
      <c r="BN66" s="227"/>
      <c r="BO66" s="227"/>
      <c r="BP66" s="227"/>
      <c r="BQ66" s="224">
        <v>60</v>
      </c>
      <c r="BR66" s="229"/>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16"/>
    </row>
    <row r="67" spans="1:131" ht="26.25" customHeight="1" thickBot="1">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27"/>
      <c r="BF67" s="227"/>
      <c r="BG67" s="227"/>
      <c r="BH67" s="227"/>
      <c r="BI67" s="227"/>
      <c r="BJ67" s="227"/>
      <c r="BK67" s="227"/>
      <c r="BL67" s="227"/>
      <c r="BM67" s="227"/>
      <c r="BN67" s="227"/>
      <c r="BO67" s="227"/>
      <c r="BP67" s="227"/>
      <c r="BQ67" s="224">
        <v>61</v>
      </c>
      <c r="BR67" s="229"/>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16"/>
    </row>
    <row r="68" spans="1:131" ht="26.25" customHeight="1" thickTop="1">
      <c r="A68" s="222">
        <v>1</v>
      </c>
      <c r="B68" s="878" t="s">
        <v>569</v>
      </c>
      <c r="C68" s="879"/>
      <c r="D68" s="879"/>
      <c r="E68" s="879"/>
      <c r="F68" s="879"/>
      <c r="G68" s="879"/>
      <c r="H68" s="879"/>
      <c r="I68" s="879"/>
      <c r="J68" s="879"/>
      <c r="K68" s="879"/>
      <c r="L68" s="879"/>
      <c r="M68" s="879"/>
      <c r="N68" s="879"/>
      <c r="O68" s="879"/>
      <c r="P68" s="880"/>
      <c r="Q68" s="881">
        <v>86</v>
      </c>
      <c r="R68" s="875"/>
      <c r="S68" s="875"/>
      <c r="T68" s="875"/>
      <c r="U68" s="875"/>
      <c r="V68" s="875">
        <v>83</v>
      </c>
      <c r="W68" s="875"/>
      <c r="X68" s="875"/>
      <c r="Y68" s="875"/>
      <c r="Z68" s="875"/>
      <c r="AA68" s="875">
        <v>3</v>
      </c>
      <c r="AB68" s="875"/>
      <c r="AC68" s="875"/>
      <c r="AD68" s="875"/>
      <c r="AE68" s="875"/>
      <c r="AF68" s="875">
        <v>3</v>
      </c>
      <c r="AG68" s="875"/>
      <c r="AH68" s="875"/>
      <c r="AI68" s="875"/>
      <c r="AJ68" s="875"/>
      <c r="AK68" s="875" t="s">
        <v>498</v>
      </c>
      <c r="AL68" s="875"/>
      <c r="AM68" s="875"/>
      <c r="AN68" s="875"/>
      <c r="AO68" s="875"/>
      <c r="AP68" s="875" t="s">
        <v>498</v>
      </c>
      <c r="AQ68" s="875"/>
      <c r="AR68" s="875"/>
      <c r="AS68" s="875"/>
      <c r="AT68" s="875"/>
      <c r="AU68" s="875" t="s">
        <v>590</v>
      </c>
      <c r="AV68" s="875"/>
      <c r="AW68" s="875"/>
      <c r="AX68" s="875"/>
      <c r="AY68" s="875"/>
      <c r="AZ68" s="876"/>
      <c r="BA68" s="876"/>
      <c r="BB68" s="876"/>
      <c r="BC68" s="876"/>
      <c r="BD68" s="877"/>
      <c r="BE68" s="227"/>
      <c r="BF68" s="227"/>
      <c r="BG68" s="227"/>
      <c r="BH68" s="227"/>
      <c r="BI68" s="227"/>
      <c r="BJ68" s="227"/>
      <c r="BK68" s="227"/>
      <c r="BL68" s="227"/>
      <c r="BM68" s="227"/>
      <c r="BN68" s="227"/>
      <c r="BO68" s="227"/>
      <c r="BP68" s="227"/>
      <c r="BQ68" s="224">
        <v>62</v>
      </c>
      <c r="BR68" s="229"/>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16"/>
    </row>
    <row r="69" spans="1:131" ht="26.25" customHeight="1">
      <c r="A69" s="224">
        <v>2</v>
      </c>
      <c r="B69" s="882" t="s">
        <v>570</v>
      </c>
      <c r="C69" s="883"/>
      <c r="D69" s="883"/>
      <c r="E69" s="883"/>
      <c r="F69" s="883"/>
      <c r="G69" s="883"/>
      <c r="H69" s="883"/>
      <c r="I69" s="883"/>
      <c r="J69" s="883"/>
      <c r="K69" s="883"/>
      <c r="L69" s="883"/>
      <c r="M69" s="883"/>
      <c r="N69" s="883"/>
      <c r="O69" s="883"/>
      <c r="P69" s="884"/>
      <c r="Q69" s="885">
        <v>189</v>
      </c>
      <c r="R69" s="839"/>
      <c r="S69" s="839"/>
      <c r="T69" s="839"/>
      <c r="U69" s="839"/>
      <c r="V69" s="839">
        <v>182</v>
      </c>
      <c r="W69" s="839"/>
      <c r="X69" s="839"/>
      <c r="Y69" s="839"/>
      <c r="Z69" s="839"/>
      <c r="AA69" s="839">
        <v>7</v>
      </c>
      <c r="AB69" s="839"/>
      <c r="AC69" s="839"/>
      <c r="AD69" s="839"/>
      <c r="AE69" s="839"/>
      <c r="AF69" s="839">
        <v>7</v>
      </c>
      <c r="AG69" s="839"/>
      <c r="AH69" s="839"/>
      <c r="AI69" s="839"/>
      <c r="AJ69" s="839"/>
      <c r="AK69" s="839" t="s">
        <v>498</v>
      </c>
      <c r="AL69" s="839"/>
      <c r="AM69" s="839"/>
      <c r="AN69" s="839"/>
      <c r="AO69" s="839"/>
      <c r="AP69" s="839" t="s">
        <v>498</v>
      </c>
      <c r="AQ69" s="839"/>
      <c r="AR69" s="839"/>
      <c r="AS69" s="839"/>
      <c r="AT69" s="839"/>
      <c r="AU69" s="839" t="s">
        <v>498</v>
      </c>
      <c r="AV69" s="839"/>
      <c r="AW69" s="839"/>
      <c r="AX69" s="839"/>
      <c r="AY69" s="839"/>
      <c r="AZ69" s="841"/>
      <c r="BA69" s="841"/>
      <c r="BB69" s="841"/>
      <c r="BC69" s="841"/>
      <c r="BD69" s="842"/>
      <c r="BE69" s="227"/>
      <c r="BF69" s="227"/>
      <c r="BG69" s="227"/>
      <c r="BH69" s="227"/>
      <c r="BI69" s="227"/>
      <c r="BJ69" s="227"/>
      <c r="BK69" s="227"/>
      <c r="BL69" s="227"/>
      <c r="BM69" s="227"/>
      <c r="BN69" s="227"/>
      <c r="BO69" s="227"/>
      <c r="BP69" s="227"/>
      <c r="BQ69" s="224">
        <v>63</v>
      </c>
      <c r="BR69" s="229"/>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16"/>
    </row>
    <row r="70" spans="1:131" ht="26.25" customHeight="1">
      <c r="A70" s="224">
        <v>3</v>
      </c>
      <c r="B70" s="882" t="s">
        <v>571</v>
      </c>
      <c r="C70" s="883"/>
      <c r="D70" s="883"/>
      <c r="E70" s="883"/>
      <c r="F70" s="883"/>
      <c r="G70" s="883"/>
      <c r="H70" s="883"/>
      <c r="I70" s="883"/>
      <c r="J70" s="883"/>
      <c r="K70" s="883"/>
      <c r="L70" s="883"/>
      <c r="M70" s="883"/>
      <c r="N70" s="883"/>
      <c r="O70" s="883"/>
      <c r="P70" s="884"/>
      <c r="Q70" s="885">
        <v>486</v>
      </c>
      <c r="R70" s="839"/>
      <c r="S70" s="839"/>
      <c r="T70" s="839"/>
      <c r="U70" s="839"/>
      <c r="V70" s="839">
        <v>452</v>
      </c>
      <c r="W70" s="839"/>
      <c r="X70" s="839"/>
      <c r="Y70" s="839"/>
      <c r="Z70" s="839"/>
      <c r="AA70" s="839">
        <v>35</v>
      </c>
      <c r="AB70" s="839"/>
      <c r="AC70" s="839"/>
      <c r="AD70" s="839"/>
      <c r="AE70" s="839"/>
      <c r="AF70" s="839">
        <v>35</v>
      </c>
      <c r="AG70" s="839"/>
      <c r="AH70" s="839"/>
      <c r="AI70" s="839"/>
      <c r="AJ70" s="839"/>
      <c r="AK70" s="839" t="s">
        <v>498</v>
      </c>
      <c r="AL70" s="839"/>
      <c r="AM70" s="839"/>
      <c r="AN70" s="839"/>
      <c r="AO70" s="839"/>
      <c r="AP70" s="839" t="s">
        <v>498</v>
      </c>
      <c r="AQ70" s="839"/>
      <c r="AR70" s="839"/>
      <c r="AS70" s="839"/>
      <c r="AT70" s="839"/>
      <c r="AU70" s="839" t="s">
        <v>498</v>
      </c>
      <c r="AV70" s="839"/>
      <c r="AW70" s="839"/>
      <c r="AX70" s="839"/>
      <c r="AY70" s="839"/>
      <c r="AZ70" s="841"/>
      <c r="BA70" s="841"/>
      <c r="BB70" s="841"/>
      <c r="BC70" s="841"/>
      <c r="BD70" s="842"/>
      <c r="BE70" s="227"/>
      <c r="BF70" s="227"/>
      <c r="BG70" s="227"/>
      <c r="BH70" s="227"/>
      <c r="BI70" s="227"/>
      <c r="BJ70" s="227"/>
      <c r="BK70" s="227"/>
      <c r="BL70" s="227"/>
      <c r="BM70" s="227"/>
      <c r="BN70" s="227"/>
      <c r="BO70" s="227"/>
      <c r="BP70" s="227"/>
      <c r="BQ70" s="224">
        <v>64</v>
      </c>
      <c r="BR70" s="229"/>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16"/>
    </row>
    <row r="71" spans="1:131" ht="26.25" customHeight="1">
      <c r="A71" s="224">
        <v>4</v>
      </c>
      <c r="B71" s="882" t="s">
        <v>572</v>
      </c>
      <c r="C71" s="883"/>
      <c r="D71" s="883"/>
      <c r="E71" s="883"/>
      <c r="F71" s="883"/>
      <c r="G71" s="883"/>
      <c r="H71" s="883"/>
      <c r="I71" s="883"/>
      <c r="J71" s="883"/>
      <c r="K71" s="883"/>
      <c r="L71" s="883"/>
      <c r="M71" s="883"/>
      <c r="N71" s="883"/>
      <c r="O71" s="883"/>
      <c r="P71" s="884"/>
      <c r="Q71" s="885">
        <v>8</v>
      </c>
      <c r="R71" s="839"/>
      <c r="S71" s="839"/>
      <c r="T71" s="839"/>
      <c r="U71" s="839"/>
      <c r="V71" s="839">
        <v>6</v>
      </c>
      <c r="W71" s="839"/>
      <c r="X71" s="839"/>
      <c r="Y71" s="839"/>
      <c r="Z71" s="839"/>
      <c r="AA71" s="839">
        <v>1</v>
      </c>
      <c r="AB71" s="839"/>
      <c r="AC71" s="839"/>
      <c r="AD71" s="839"/>
      <c r="AE71" s="839"/>
      <c r="AF71" s="839">
        <v>1</v>
      </c>
      <c r="AG71" s="839"/>
      <c r="AH71" s="839"/>
      <c r="AI71" s="839"/>
      <c r="AJ71" s="839"/>
      <c r="AK71" s="839" t="s">
        <v>498</v>
      </c>
      <c r="AL71" s="839"/>
      <c r="AM71" s="839"/>
      <c r="AN71" s="839"/>
      <c r="AO71" s="839"/>
      <c r="AP71" s="839" t="s">
        <v>498</v>
      </c>
      <c r="AQ71" s="839"/>
      <c r="AR71" s="839"/>
      <c r="AS71" s="839"/>
      <c r="AT71" s="839"/>
      <c r="AU71" s="839" t="s">
        <v>498</v>
      </c>
      <c r="AV71" s="839"/>
      <c r="AW71" s="839"/>
      <c r="AX71" s="839"/>
      <c r="AY71" s="839"/>
      <c r="AZ71" s="841"/>
      <c r="BA71" s="841"/>
      <c r="BB71" s="841"/>
      <c r="BC71" s="841"/>
      <c r="BD71" s="842"/>
      <c r="BE71" s="227"/>
      <c r="BF71" s="227"/>
      <c r="BG71" s="227"/>
      <c r="BH71" s="227"/>
      <c r="BI71" s="227"/>
      <c r="BJ71" s="227"/>
      <c r="BK71" s="227"/>
      <c r="BL71" s="227"/>
      <c r="BM71" s="227"/>
      <c r="BN71" s="227"/>
      <c r="BO71" s="227"/>
      <c r="BP71" s="227"/>
      <c r="BQ71" s="224">
        <v>65</v>
      </c>
      <c r="BR71" s="229"/>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16"/>
    </row>
    <row r="72" spans="1:131" ht="26.25" customHeight="1">
      <c r="A72" s="224">
        <v>5</v>
      </c>
      <c r="B72" s="882" t="s">
        <v>573</v>
      </c>
      <c r="C72" s="883"/>
      <c r="D72" s="883"/>
      <c r="E72" s="883"/>
      <c r="F72" s="883"/>
      <c r="G72" s="883"/>
      <c r="H72" s="883"/>
      <c r="I72" s="883"/>
      <c r="J72" s="883"/>
      <c r="K72" s="883"/>
      <c r="L72" s="883"/>
      <c r="M72" s="883"/>
      <c r="N72" s="883"/>
      <c r="O72" s="883"/>
      <c r="P72" s="884"/>
      <c r="Q72" s="885">
        <v>41</v>
      </c>
      <c r="R72" s="839"/>
      <c r="S72" s="839"/>
      <c r="T72" s="839"/>
      <c r="U72" s="839"/>
      <c r="V72" s="839">
        <v>34</v>
      </c>
      <c r="W72" s="839"/>
      <c r="X72" s="839"/>
      <c r="Y72" s="839"/>
      <c r="Z72" s="839"/>
      <c r="AA72" s="839">
        <v>7</v>
      </c>
      <c r="AB72" s="839"/>
      <c r="AC72" s="839"/>
      <c r="AD72" s="839"/>
      <c r="AE72" s="839"/>
      <c r="AF72" s="839">
        <v>7</v>
      </c>
      <c r="AG72" s="839"/>
      <c r="AH72" s="839"/>
      <c r="AI72" s="839"/>
      <c r="AJ72" s="839"/>
      <c r="AK72" s="839" t="s">
        <v>498</v>
      </c>
      <c r="AL72" s="839"/>
      <c r="AM72" s="839"/>
      <c r="AN72" s="839"/>
      <c r="AO72" s="839"/>
      <c r="AP72" s="839" t="s">
        <v>498</v>
      </c>
      <c r="AQ72" s="839"/>
      <c r="AR72" s="839"/>
      <c r="AS72" s="839"/>
      <c r="AT72" s="839"/>
      <c r="AU72" s="839" t="s">
        <v>498</v>
      </c>
      <c r="AV72" s="839"/>
      <c r="AW72" s="839"/>
      <c r="AX72" s="839"/>
      <c r="AY72" s="839"/>
      <c r="AZ72" s="841"/>
      <c r="BA72" s="841"/>
      <c r="BB72" s="841"/>
      <c r="BC72" s="841"/>
      <c r="BD72" s="842"/>
      <c r="BE72" s="227"/>
      <c r="BF72" s="227"/>
      <c r="BG72" s="227"/>
      <c r="BH72" s="227"/>
      <c r="BI72" s="227"/>
      <c r="BJ72" s="227"/>
      <c r="BK72" s="227"/>
      <c r="BL72" s="227"/>
      <c r="BM72" s="227"/>
      <c r="BN72" s="227"/>
      <c r="BO72" s="227"/>
      <c r="BP72" s="227"/>
      <c r="BQ72" s="224">
        <v>66</v>
      </c>
      <c r="BR72" s="229"/>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16"/>
    </row>
    <row r="73" spans="1:131" ht="26.25" customHeight="1">
      <c r="A73" s="224">
        <v>6</v>
      </c>
      <c r="B73" s="882" t="s">
        <v>574</v>
      </c>
      <c r="C73" s="883"/>
      <c r="D73" s="883"/>
      <c r="E73" s="883"/>
      <c r="F73" s="883"/>
      <c r="G73" s="883"/>
      <c r="H73" s="883"/>
      <c r="I73" s="883"/>
      <c r="J73" s="883"/>
      <c r="K73" s="883"/>
      <c r="L73" s="883"/>
      <c r="M73" s="883"/>
      <c r="N73" s="883"/>
      <c r="O73" s="883"/>
      <c r="P73" s="884"/>
      <c r="Q73" s="885">
        <v>849</v>
      </c>
      <c r="R73" s="839"/>
      <c r="S73" s="839"/>
      <c r="T73" s="839"/>
      <c r="U73" s="839"/>
      <c r="V73" s="839">
        <v>812</v>
      </c>
      <c r="W73" s="839"/>
      <c r="X73" s="839"/>
      <c r="Y73" s="839"/>
      <c r="Z73" s="839"/>
      <c r="AA73" s="839">
        <v>37</v>
      </c>
      <c r="AB73" s="839"/>
      <c r="AC73" s="839"/>
      <c r="AD73" s="839"/>
      <c r="AE73" s="839"/>
      <c r="AF73" s="839">
        <v>37</v>
      </c>
      <c r="AG73" s="839"/>
      <c r="AH73" s="839"/>
      <c r="AI73" s="839"/>
      <c r="AJ73" s="839"/>
      <c r="AK73" s="839" t="s">
        <v>498</v>
      </c>
      <c r="AL73" s="839"/>
      <c r="AM73" s="839"/>
      <c r="AN73" s="839"/>
      <c r="AO73" s="839"/>
      <c r="AP73" s="839">
        <v>23</v>
      </c>
      <c r="AQ73" s="839"/>
      <c r="AR73" s="839"/>
      <c r="AS73" s="839"/>
      <c r="AT73" s="839"/>
      <c r="AU73" s="839" t="s">
        <v>498</v>
      </c>
      <c r="AV73" s="839"/>
      <c r="AW73" s="839"/>
      <c r="AX73" s="839"/>
      <c r="AY73" s="839"/>
      <c r="AZ73" s="841"/>
      <c r="BA73" s="841"/>
      <c r="BB73" s="841"/>
      <c r="BC73" s="841"/>
      <c r="BD73" s="842"/>
      <c r="BE73" s="227"/>
      <c r="BF73" s="227"/>
      <c r="BG73" s="227"/>
      <c r="BH73" s="227"/>
      <c r="BI73" s="227"/>
      <c r="BJ73" s="227"/>
      <c r="BK73" s="227"/>
      <c r="BL73" s="227"/>
      <c r="BM73" s="227"/>
      <c r="BN73" s="227"/>
      <c r="BO73" s="227"/>
      <c r="BP73" s="227"/>
      <c r="BQ73" s="224">
        <v>67</v>
      </c>
      <c r="BR73" s="229"/>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16"/>
    </row>
    <row r="74" spans="1:131" ht="26.25" customHeight="1">
      <c r="A74" s="224">
        <v>7</v>
      </c>
      <c r="B74" s="882" t="s">
        <v>575</v>
      </c>
      <c r="C74" s="883"/>
      <c r="D74" s="883"/>
      <c r="E74" s="883"/>
      <c r="F74" s="883"/>
      <c r="G74" s="883"/>
      <c r="H74" s="883"/>
      <c r="I74" s="883"/>
      <c r="J74" s="883"/>
      <c r="K74" s="883"/>
      <c r="L74" s="883"/>
      <c r="M74" s="883"/>
      <c r="N74" s="883"/>
      <c r="O74" s="883"/>
      <c r="P74" s="884"/>
      <c r="Q74" s="885">
        <v>3568</v>
      </c>
      <c r="R74" s="839"/>
      <c r="S74" s="839"/>
      <c r="T74" s="839"/>
      <c r="U74" s="839"/>
      <c r="V74" s="839">
        <v>3383</v>
      </c>
      <c r="W74" s="839"/>
      <c r="X74" s="839"/>
      <c r="Y74" s="839"/>
      <c r="Z74" s="839"/>
      <c r="AA74" s="839">
        <v>185</v>
      </c>
      <c r="AB74" s="839"/>
      <c r="AC74" s="839"/>
      <c r="AD74" s="839"/>
      <c r="AE74" s="839"/>
      <c r="AF74" s="839">
        <v>184</v>
      </c>
      <c r="AG74" s="839"/>
      <c r="AH74" s="839"/>
      <c r="AI74" s="839"/>
      <c r="AJ74" s="839"/>
      <c r="AK74" s="839">
        <v>63</v>
      </c>
      <c r="AL74" s="839"/>
      <c r="AM74" s="839"/>
      <c r="AN74" s="839"/>
      <c r="AO74" s="839"/>
      <c r="AP74" s="839" t="s">
        <v>498</v>
      </c>
      <c r="AQ74" s="839"/>
      <c r="AR74" s="839"/>
      <c r="AS74" s="839"/>
      <c r="AT74" s="839"/>
      <c r="AU74" s="839" t="s">
        <v>498</v>
      </c>
      <c r="AV74" s="839"/>
      <c r="AW74" s="839"/>
      <c r="AX74" s="839"/>
      <c r="AY74" s="839"/>
      <c r="AZ74" s="841"/>
      <c r="BA74" s="841"/>
      <c r="BB74" s="841"/>
      <c r="BC74" s="841"/>
      <c r="BD74" s="842"/>
      <c r="BE74" s="227"/>
      <c r="BF74" s="227"/>
      <c r="BG74" s="227"/>
      <c r="BH74" s="227"/>
      <c r="BI74" s="227"/>
      <c r="BJ74" s="227"/>
      <c r="BK74" s="227"/>
      <c r="BL74" s="227"/>
      <c r="BM74" s="227"/>
      <c r="BN74" s="227"/>
      <c r="BO74" s="227"/>
      <c r="BP74" s="227"/>
      <c r="BQ74" s="224">
        <v>68</v>
      </c>
      <c r="BR74" s="229"/>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16"/>
    </row>
    <row r="75" spans="1:131" ht="26.25" customHeight="1">
      <c r="A75" s="224">
        <v>8</v>
      </c>
      <c r="B75" s="882" t="s">
        <v>576</v>
      </c>
      <c r="C75" s="883"/>
      <c r="D75" s="883"/>
      <c r="E75" s="883"/>
      <c r="F75" s="883"/>
      <c r="G75" s="883"/>
      <c r="H75" s="883"/>
      <c r="I75" s="883"/>
      <c r="J75" s="883"/>
      <c r="K75" s="883"/>
      <c r="L75" s="883"/>
      <c r="M75" s="883"/>
      <c r="N75" s="883"/>
      <c r="O75" s="883"/>
      <c r="P75" s="884"/>
      <c r="Q75" s="886">
        <v>379</v>
      </c>
      <c r="R75" s="887"/>
      <c r="S75" s="887"/>
      <c r="T75" s="887"/>
      <c r="U75" s="843"/>
      <c r="V75" s="888">
        <v>370</v>
      </c>
      <c r="W75" s="887"/>
      <c r="X75" s="887"/>
      <c r="Y75" s="887"/>
      <c r="Z75" s="843"/>
      <c r="AA75" s="888">
        <v>8</v>
      </c>
      <c r="AB75" s="887"/>
      <c r="AC75" s="887"/>
      <c r="AD75" s="887"/>
      <c r="AE75" s="843"/>
      <c r="AF75" s="888">
        <v>8</v>
      </c>
      <c r="AG75" s="887"/>
      <c r="AH75" s="887"/>
      <c r="AI75" s="887"/>
      <c r="AJ75" s="843"/>
      <c r="AK75" s="888">
        <v>165</v>
      </c>
      <c r="AL75" s="887"/>
      <c r="AM75" s="887"/>
      <c r="AN75" s="887"/>
      <c r="AO75" s="843"/>
      <c r="AP75" s="888" t="s">
        <v>498</v>
      </c>
      <c r="AQ75" s="887"/>
      <c r="AR75" s="887"/>
      <c r="AS75" s="887"/>
      <c r="AT75" s="843"/>
      <c r="AU75" s="888" t="s">
        <v>498</v>
      </c>
      <c r="AV75" s="887"/>
      <c r="AW75" s="887"/>
      <c r="AX75" s="887"/>
      <c r="AY75" s="843"/>
      <c r="AZ75" s="841"/>
      <c r="BA75" s="841"/>
      <c r="BB75" s="841"/>
      <c r="BC75" s="841"/>
      <c r="BD75" s="842"/>
      <c r="BE75" s="227"/>
      <c r="BF75" s="227"/>
      <c r="BG75" s="227"/>
      <c r="BH75" s="227"/>
      <c r="BI75" s="227"/>
      <c r="BJ75" s="227"/>
      <c r="BK75" s="227"/>
      <c r="BL75" s="227"/>
      <c r="BM75" s="227"/>
      <c r="BN75" s="227"/>
      <c r="BO75" s="227"/>
      <c r="BP75" s="227"/>
      <c r="BQ75" s="224">
        <v>69</v>
      </c>
      <c r="BR75" s="229"/>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16"/>
    </row>
    <row r="76" spans="1:131" ht="26.25" customHeight="1">
      <c r="A76" s="224">
        <v>9</v>
      </c>
      <c r="B76" s="882" t="s">
        <v>577</v>
      </c>
      <c r="C76" s="883"/>
      <c r="D76" s="883"/>
      <c r="E76" s="883"/>
      <c r="F76" s="883"/>
      <c r="G76" s="883"/>
      <c r="H76" s="883"/>
      <c r="I76" s="883"/>
      <c r="J76" s="883"/>
      <c r="K76" s="883"/>
      <c r="L76" s="883"/>
      <c r="M76" s="883"/>
      <c r="N76" s="883"/>
      <c r="O76" s="883"/>
      <c r="P76" s="884"/>
      <c r="Q76" s="886">
        <v>63</v>
      </c>
      <c r="R76" s="887"/>
      <c r="S76" s="887"/>
      <c r="T76" s="887"/>
      <c r="U76" s="843"/>
      <c r="V76" s="888">
        <v>63</v>
      </c>
      <c r="W76" s="887"/>
      <c r="X76" s="887"/>
      <c r="Y76" s="887"/>
      <c r="Z76" s="843"/>
      <c r="AA76" s="888" t="s">
        <v>498</v>
      </c>
      <c r="AB76" s="887"/>
      <c r="AC76" s="887"/>
      <c r="AD76" s="887"/>
      <c r="AE76" s="843"/>
      <c r="AF76" s="888" t="s">
        <v>498</v>
      </c>
      <c r="AG76" s="887"/>
      <c r="AH76" s="887"/>
      <c r="AI76" s="887"/>
      <c r="AJ76" s="843"/>
      <c r="AK76" s="888" t="s">
        <v>498</v>
      </c>
      <c r="AL76" s="887"/>
      <c r="AM76" s="887"/>
      <c r="AN76" s="887"/>
      <c r="AO76" s="843"/>
      <c r="AP76" s="888" t="s">
        <v>498</v>
      </c>
      <c r="AQ76" s="887"/>
      <c r="AR76" s="887"/>
      <c r="AS76" s="887"/>
      <c r="AT76" s="843"/>
      <c r="AU76" s="888" t="s">
        <v>498</v>
      </c>
      <c r="AV76" s="887"/>
      <c r="AW76" s="887"/>
      <c r="AX76" s="887"/>
      <c r="AY76" s="843"/>
      <c r="AZ76" s="841"/>
      <c r="BA76" s="841"/>
      <c r="BB76" s="841"/>
      <c r="BC76" s="841"/>
      <c r="BD76" s="842"/>
      <c r="BE76" s="227"/>
      <c r="BF76" s="227"/>
      <c r="BG76" s="227"/>
      <c r="BH76" s="227"/>
      <c r="BI76" s="227"/>
      <c r="BJ76" s="227"/>
      <c r="BK76" s="227"/>
      <c r="BL76" s="227"/>
      <c r="BM76" s="227"/>
      <c r="BN76" s="227"/>
      <c r="BO76" s="227"/>
      <c r="BP76" s="227"/>
      <c r="BQ76" s="224">
        <v>70</v>
      </c>
      <c r="BR76" s="229"/>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16"/>
    </row>
    <row r="77" spans="1:131" ht="26.25" customHeight="1">
      <c r="A77" s="224">
        <v>10</v>
      </c>
      <c r="B77" s="882" t="s">
        <v>578</v>
      </c>
      <c r="C77" s="883"/>
      <c r="D77" s="883"/>
      <c r="E77" s="883"/>
      <c r="F77" s="883"/>
      <c r="G77" s="883"/>
      <c r="H77" s="883"/>
      <c r="I77" s="883"/>
      <c r="J77" s="883"/>
      <c r="K77" s="883"/>
      <c r="L77" s="883"/>
      <c r="M77" s="883"/>
      <c r="N77" s="883"/>
      <c r="O77" s="883"/>
      <c r="P77" s="884"/>
      <c r="Q77" s="886">
        <v>1825</v>
      </c>
      <c r="R77" s="887"/>
      <c r="S77" s="887"/>
      <c r="T77" s="887"/>
      <c r="U77" s="843"/>
      <c r="V77" s="888">
        <v>1781</v>
      </c>
      <c r="W77" s="887"/>
      <c r="X77" s="887"/>
      <c r="Y77" s="887"/>
      <c r="Z77" s="843"/>
      <c r="AA77" s="888">
        <v>44</v>
      </c>
      <c r="AB77" s="887"/>
      <c r="AC77" s="887"/>
      <c r="AD77" s="887"/>
      <c r="AE77" s="843"/>
      <c r="AF77" s="888">
        <v>44</v>
      </c>
      <c r="AG77" s="887"/>
      <c r="AH77" s="887"/>
      <c r="AI77" s="887"/>
      <c r="AJ77" s="843"/>
      <c r="AK77" s="888" t="s">
        <v>498</v>
      </c>
      <c r="AL77" s="887"/>
      <c r="AM77" s="887"/>
      <c r="AN77" s="887"/>
      <c r="AO77" s="843"/>
      <c r="AP77" s="888" t="s">
        <v>498</v>
      </c>
      <c r="AQ77" s="887"/>
      <c r="AR77" s="887"/>
      <c r="AS77" s="887"/>
      <c r="AT77" s="843"/>
      <c r="AU77" s="888" t="s">
        <v>498</v>
      </c>
      <c r="AV77" s="887"/>
      <c r="AW77" s="887"/>
      <c r="AX77" s="887"/>
      <c r="AY77" s="843"/>
      <c r="AZ77" s="841"/>
      <c r="BA77" s="841"/>
      <c r="BB77" s="841"/>
      <c r="BC77" s="841"/>
      <c r="BD77" s="842"/>
      <c r="BE77" s="227"/>
      <c r="BF77" s="227"/>
      <c r="BG77" s="227"/>
      <c r="BH77" s="227"/>
      <c r="BI77" s="227"/>
      <c r="BJ77" s="227"/>
      <c r="BK77" s="227"/>
      <c r="BL77" s="227"/>
      <c r="BM77" s="227"/>
      <c r="BN77" s="227"/>
      <c r="BO77" s="227"/>
      <c r="BP77" s="227"/>
      <c r="BQ77" s="224">
        <v>71</v>
      </c>
      <c r="BR77" s="229"/>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16"/>
    </row>
    <row r="78" spans="1:131" ht="26.25" customHeight="1">
      <c r="A78" s="224">
        <v>11</v>
      </c>
      <c r="B78" s="882" t="s">
        <v>579</v>
      </c>
      <c r="C78" s="883"/>
      <c r="D78" s="883"/>
      <c r="E78" s="883"/>
      <c r="F78" s="883"/>
      <c r="G78" s="883"/>
      <c r="H78" s="883"/>
      <c r="I78" s="883"/>
      <c r="J78" s="883"/>
      <c r="K78" s="883"/>
      <c r="L78" s="883"/>
      <c r="M78" s="883"/>
      <c r="N78" s="883"/>
      <c r="O78" s="883"/>
      <c r="P78" s="884"/>
      <c r="Q78" s="885">
        <v>72077</v>
      </c>
      <c r="R78" s="839"/>
      <c r="S78" s="839"/>
      <c r="T78" s="839"/>
      <c r="U78" s="839"/>
      <c r="V78" s="839">
        <v>69435</v>
      </c>
      <c r="W78" s="839"/>
      <c r="X78" s="839"/>
      <c r="Y78" s="839"/>
      <c r="Z78" s="839"/>
      <c r="AA78" s="839">
        <v>2642</v>
      </c>
      <c r="AB78" s="839"/>
      <c r="AC78" s="839"/>
      <c r="AD78" s="839"/>
      <c r="AE78" s="839"/>
      <c r="AF78" s="839">
        <v>2642</v>
      </c>
      <c r="AG78" s="839"/>
      <c r="AH78" s="839"/>
      <c r="AI78" s="839"/>
      <c r="AJ78" s="839"/>
      <c r="AK78" s="839">
        <v>1032</v>
      </c>
      <c r="AL78" s="839"/>
      <c r="AM78" s="839"/>
      <c r="AN78" s="839"/>
      <c r="AO78" s="839"/>
      <c r="AP78" s="839" t="s">
        <v>498</v>
      </c>
      <c r="AQ78" s="839"/>
      <c r="AR78" s="839"/>
      <c r="AS78" s="839"/>
      <c r="AT78" s="839"/>
      <c r="AU78" s="839" t="s">
        <v>498</v>
      </c>
      <c r="AV78" s="839"/>
      <c r="AW78" s="839"/>
      <c r="AX78" s="839"/>
      <c r="AY78" s="839"/>
      <c r="AZ78" s="841"/>
      <c r="BA78" s="841"/>
      <c r="BB78" s="841"/>
      <c r="BC78" s="841"/>
      <c r="BD78" s="842"/>
      <c r="BE78" s="227"/>
      <c r="BF78" s="227"/>
      <c r="BG78" s="227"/>
      <c r="BH78" s="227"/>
      <c r="BI78" s="227"/>
      <c r="BJ78" s="216"/>
      <c r="BK78" s="216"/>
      <c r="BL78" s="216"/>
      <c r="BM78" s="216"/>
      <c r="BN78" s="216"/>
      <c r="BO78" s="227"/>
      <c r="BP78" s="227"/>
      <c r="BQ78" s="224">
        <v>72</v>
      </c>
      <c r="BR78" s="229"/>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16"/>
    </row>
    <row r="79" spans="1:131" ht="26.25" customHeight="1">
      <c r="A79" s="224">
        <v>12</v>
      </c>
      <c r="B79" s="882" t="s">
        <v>580</v>
      </c>
      <c r="C79" s="883"/>
      <c r="D79" s="883"/>
      <c r="E79" s="883"/>
      <c r="F79" s="883"/>
      <c r="G79" s="883"/>
      <c r="H79" s="883"/>
      <c r="I79" s="883"/>
      <c r="J79" s="883"/>
      <c r="K79" s="883"/>
      <c r="L79" s="883"/>
      <c r="M79" s="883"/>
      <c r="N79" s="883"/>
      <c r="O79" s="883"/>
      <c r="P79" s="884"/>
      <c r="Q79" s="885">
        <v>194</v>
      </c>
      <c r="R79" s="839"/>
      <c r="S79" s="839"/>
      <c r="T79" s="839"/>
      <c r="U79" s="839"/>
      <c r="V79" s="839">
        <v>161</v>
      </c>
      <c r="W79" s="839"/>
      <c r="X79" s="839"/>
      <c r="Y79" s="839"/>
      <c r="Z79" s="839"/>
      <c r="AA79" s="839">
        <v>33</v>
      </c>
      <c r="AB79" s="839"/>
      <c r="AC79" s="839"/>
      <c r="AD79" s="839"/>
      <c r="AE79" s="839"/>
      <c r="AF79" s="839">
        <v>33</v>
      </c>
      <c r="AG79" s="839"/>
      <c r="AH79" s="839"/>
      <c r="AI79" s="839"/>
      <c r="AJ79" s="839"/>
      <c r="AK79" s="839" t="s">
        <v>498</v>
      </c>
      <c r="AL79" s="839"/>
      <c r="AM79" s="839"/>
      <c r="AN79" s="839"/>
      <c r="AO79" s="839"/>
      <c r="AP79" s="839" t="s">
        <v>498</v>
      </c>
      <c r="AQ79" s="839"/>
      <c r="AR79" s="839"/>
      <c r="AS79" s="839"/>
      <c r="AT79" s="839"/>
      <c r="AU79" s="839" t="s">
        <v>498</v>
      </c>
      <c r="AV79" s="839"/>
      <c r="AW79" s="839"/>
      <c r="AX79" s="839"/>
      <c r="AY79" s="839"/>
      <c r="AZ79" s="841"/>
      <c r="BA79" s="841"/>
      <c r="BB79" s="841"/>
      <c r="BC79" s="841"/>
      <c r="BD79" s="842"/>
      <c r="BE79" s="227"/>
      <c r="BF79" s="227"/>
      <c r="BG79" s="227"/>
      <c r="BH79" s="227"/>
      <c r="BI79" s="227"/>
      <c r="BJ79" s="216"/>
      <c r="BK79" s="216"/>
      <c r="BL79" s="216"/>
      <c r="BM79" s="216"/>
      <c r="BN79" s="216"/>
      <c r="BO79" s="227"/>
      <c r="BP79" s="227"/>
      <c r="BQ79" s="224">
        <v>73</v>
      </c>
      <c r="BR79" s="229"/>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16"/>
    </row>
    <row r="80" spans="1:131" ht="26.25" customHeight="1">
      <c r="A80" s="224">
        <v>13</v>
      </c>
      <c r="B80" s="882" t="s">
        <v>581</v>
      </c>
      <c r="C80" s="883"/>
      <c r="D80" s="883"/>
      <c r="E80" s="883"/>
      <c r="F80" s="883"/>
      <c r="G80" s="883"/>
      <c r="H80" s="883"/>
      <c r="I80" s="883"/>
      <c r="J80" s="883"/>
      <c r="K80" s="883"/>
      <c r="L80" s="883"/>
      <c r="M80" s="883"/>
      <c r="N80" s="883"/>
      <c r="O80" s="883"/>
      <c r="P80" s="884"/>
      <c r="Q80" s="885">
        <v>814330</v>
      </c>
      <c r="R80" s="839"/>
      <c r="S80" s="839"/>
      <c r="T80" s="839"/>
      <c r="U80" s="839"/>
      <c r="V80" s="839">
        <v>784571</v>
      </c>
      <c r="W80" s="839"/>
      <c r="X80" s="839"/>
      <c r="Y80" s="839"/>
      <c r="Z80" s="839"/>
      <c r="AA80" s="839">
        <v>29760</v>
      </c>
      <c r="AB80" s="839"/>
      <c r="AC80" s="839"/>
      <c r="AD80" s="839"/>
      <c r="AE80" s="839"/>
      <c r="AF80" s="839">
        <v>29760</v>
      </c>
      <c r="AG80" s="839"/>
      <c r="AH80" s="839"/>
      <c r="AI80" s="839"/>
      <c r="AJ80" s="839"/>
      <c r="AK80" s="839">
        <v>5568</v>
      </c>
      <c r="AL80" s="839"/>
      <c r="AM80" s="839"/>
      <c r="AN80" s="839"/>
      <c r="AO80" s="839"/>
      <c r="AP80" s="839" t="s">
        <v>498</v>
      </c>
      <c r="AQ80" s="839"/>
      <c r="AR80" s="839"/>
      <c r="AS80" s="839"/>
      <c r="AT80" s="839"/>
      <c r="AU80" s="839" t="s">
        <v>498</v>
      </c>
      <c r="AV80" s="839"/>
      <c r="AW80" s="839"/>
      <c r="AX80" s="839"/>
      <c r="AY80" s="839"/>
      <c r="AZ80" s="841"/>
      <c r="BA80" s="841"/>
      <c r="BB80" s="841"/>
      <c r="BC80" s="841"/>
      <c r="BD80" s="842"/>
      <c r="BE80" s="227"/>
      <c r="BF80" s="227"/>
      <c r="BG80" s="227"/>
      <c r="BH80" s="227"/>
      <c r="BI80" s="227"/>
      <c r="BJ80" s="227"/>
      <c r="BK80" s="227"/>
      <c r="BL80" s="227"/>
      <c r="BM80" s="227"/>
      <c r="BN80" s="227"/>
      <c r="BO80" s="227"/>
      <c r="BP80" s="227"/>
      <c r="BQ80" s="224">
        <v>74</v>
      </c>
      <c r="BR80" s="229"/>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16"/>
    </row>
    <row r="81" spans="1:131" ht="26.25" customHeight="1">
      <c r="A81" s="224">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27"/>
      <c r="BF81" s="227"/>
      <c r="BG81" s="227"/>
      <c r="BH81" s="227"/>
      <c r="BI81" s="227"/>
      <c r="BJ81" s="227"/>
      <c r="BK81" s="227"/>
      <c r="BL81" s="227"/>
      <c r="BM81" s="227"/>
      <c r="BN81" s="227"/>
      <c r="BO81" s="227"/>
      <c r="BP81" s="227"/>
      <c r="BQ81" s="224">
        <v>75</v>
      </c>
      <c r="BR81" s="229"/>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16"/>
    </row>
    <row r="82" spans="1:131" ht="26.25" customHeight="1">
      <c r="A82" s="224">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27"/>
      <c r="BF82" s="227"/>
      <c r="BG82" s="227"/>
      <c r="BH82" s="227"/>
      <c r="BI82" s="227"/>
      <c r="BJ82" s="227"/>
      <c r="BK82" s="227"/>
      <c r="BL82" s="227"/>
      <c r="BM82" s="227"/>
      <c r="BN82" s="227"/>
      <c r="BO82" s="227"/>
      <c r="BP82" s="227"/>
      <c r="BQ82" s="224">
        <v>76</v>
      </c>
      <c r="BR82" s="229"/>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16"/>
    </row>
    <row r="83" spans="1:131" ht="26.25" customHeight="1">
      <c r="A83" s="224">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27"/>
      <c r="BF83" s="227"/>
      <c r="BG83" s="227"/>
      <c r="BH83" s="227"/>
      <c r="BI83" s="227"/>
      <c r="BJ83" s="227"/>
      <c r="BK83" s="227"/>
      <c r="BL83" s="227"/>
      <c r="BM83" s="227"/>
      <c r="BN83" s="227"/>
      <c r="BO83" s="227"/>
      <c r="BP83" s="227"/>
      <c r="BQ83" s="224">
        <v>77</v>
      </c>
      <c r="BR83" s="229"/>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16"/>
    </row>
    <row r="84" spans="1:131" ht="26.25" customHeight="1">
      <c r="A84" s="224">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27"/>
      <c r="BF84" s="227"/>
      <c r="BG84" s="227"/>
      <c r="BH84" s="227"/>
      <c r="BI84" s="227"/>
      <c r="BJ84" s="227"/>
      <c r="BK84" s="227"/>
      <c r="BL84" s="227"/>
      <c r="BM84" s="227"/>
      <c r="BN84" s="227"/>
      <c r="BO84" s="227"/>
      <c r="BP84" s="227"/>
      <c r="BQ84" s="224">
        <v>78</v>
      </c>
      <c r="BR84" s="229"/>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16"/>
    </row>
    <row r="85" spans="1:131" ht="26.25" customHeight="1">
      <c r="A85" s="224">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27"/>
      <c r="BF85" s="227"/>
      <c r="BG85" s="227"/>
      <c r="BH85" s="227"/>
      <c r="BI85" s="227"/>
      <c r="BJ85" s="227"/>
      <c r="BK85" s="227"/>
      <c r="BL85" s="227"/>
      <c r="BM85" s="227"/>
      <c r="BN85" s="227"/>
      <c r="BO85" s="227"/>
      <c r="BP85" s="227"/>
      <c r="BQ85" s="224">
        <v>79</v>
      </c>
      <c r="BR85" s="229"/>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16"/>
    </row>
    <row r="86" spans="1:131" ht="26.25" customHeight="1">
      <c r="A86" s="224">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27"/>
      <c r="BF86" s="227"/>
      <c r="BG86" s="227"/>
      <c r="BH86" s="227"/>
      <c r="BI86" s="227"/>
      <c r="BJ86" s="227"/>
      <c r="BK86" s="227"/>
      <c r="BL86" s="227"/>
      <c r="BM86" s="227"/>
      <c r="BN86" s="227"/>
      <c r="BO86" s="227"/>
      <c r="BP86" s="227"/>
      <c r="BQ86" s="224">
        <v>80</v>
      </c>
      <c r="BR86" s="229"/>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16"/>
    </row>
    <row r="87" spans="1:131" ht="26.25" customHeight="1">
      <c r="A87" s="230">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27"/>
      <c r="BF87" s="227"/>
      <c r="BG87" s="227"/>
      <c r="BH87" s="227"/>
      <c r="BI87" s="227"/>
      <c r="BJ87" s="227"/>
      <c r="BK87" s="227"/>
      <c r="BL87" s="227"/>
      <c r="BM87" s="227"/>
      <c r="BN87" s="227"/>
      <c r="BO87" s="227"/>
      <c r="BP87" s="227"/>
      <c r="BQ87" s="224">
        <v>81</v>
      </c>
      <c r="BR87" s="229"/>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16"/>
    </row>
    <row r="88" spans="1:131" ht="26.25" customHeight="1" thickBot="1">
      <c r="A88" s="226" t="s">
        <v>371</v>
      </c>
      <c r="B88" s="798" t="s">
        <v>402</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v>32761</v>
      </c>
      <c r="AG88" s="853"/>
      <c r="AH88" s="853"/>
      <c r="AI88" s="853"/>
      <c r="AJ88" s="853"/>
      <c r="AK88" s="850"/>
      <c r="AL88" s="850"/>
      <c r="AM88" s="850"/>
      <c r="AN88" s="850"/>
      <c r="AO88" s="850"/>
      <c r="AP88" s="853">
        <v>23</v>
      </c>
      <c r="AQ88" s="853"/>
      <c r="AR88" s="853"/>
      <c r="AS88" s="853"/>
      <c r="AT88" s="853"/>
      <c r="AU88" s="853" t="s">
        <v>498</v>
      </c>
      <c r="AV88" s="853"/>
      <c r="AW88" s="853"/>
      <c r="AX88" s="853"/>
      <c r="AY88" s="853"/>
      <c r="AZ88" s="858"/>
      <c r="BA88" s="858"/>
      <c r="BB88" s="858"/>
      <c r="BC88" s="858"/>
      <c r="BD88" s="859"/>
      <c r="BE88" s="227"/>
      <c r="BF88" s="227"/>
      <c r="BG88" s="227"/>
      <c r="BH88" s="227"/>
      <c r="BI88" s="227"/>
      <c r="BJ88" s="227"/>
      <c r="BK88" s="227"/>
      <c r="BL88" s="227"/>
      <c r="BM88" s="227"/>
      <c r="BN88" s="227"/>
      <c r="BO88" s="227"/>
      <c r="BP88" s="227"/>
      <c r="BQ88" s="224">
        <v>82</v>
      </c>
      <c r="BR88" s="229"/>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16"/>
    </row>
    <row r="89" spans="1:131" ht="26.25" hidden="1" customHeight="1">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16"/>
    </row>
    <row r="90" spans="1:131" ht="26.25" hidden="1" customHeight="1">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16"/>
    </row>
    <row r="91" spans="1:131" ht="26.25" hidden="1" customHeight="1">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16"/>
    </row>
    <row r="92" spans="1:131" ht="26.25" hidden="1" customHeight="1">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16"/>
    </row>
    <row r="93" spans="1:131" ht="26.25" hidden="1" customHeight="1">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16"/>
    </row>
    <row r="94" spans="1:131" ht="26.25" hidden="1" customHeight="1">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16"/>
    </row>
    <row r="95" spans="1:131" ht="26.25" hidden="1" customHeight="1">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16"/>
    </row>
    <row r="96" spans="1:131" ht="26.25" hidden="1" customHeight="1">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16"/>
    </row>
    <row r="97" spans="1:131" ht="26.25" hidden="1" customHeight="1">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16"/>
    </row>
    <row r="98" spans="1:131" ht="26.25" hidden="1" customHeight="1">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16"/>
    </row>
    <row r="99" spans="1:131" ht="26.25" hidden="1" customHeight="1">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16"/>
    </row>
    <row r="100" spans="1:131" ht="26.25" hidden="1" customHeight="1">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16"/>
    </row>
    <row r="101" spans="1:131" ht="26.25" hidden="1" customHeight="1">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16"/>
    </row>
    <row r="102" spans="1:131" ht="26.25" customHeight="1" thickBot="1">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371</v>
      </c>
      <c r="BR102" s="798" t="s">
        <v>403</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v>5</v>
      </c>
      <c r="CS102" s="861"/>
      <c r="CT102" s="861"/>
      <c r="CU102" s="861"/>
      <c r="CV102" s="900"/>
      <c r="CW102" s="899" t="s">
        <v>617</v>
      </c>
      <c r="CX102" s="861"/>
      <c r="CY102" s="861"/>
      <c r="CZ102" s="861"/>
      <c r="DA102" s="900"/>
      <c r="DB102" s="899" t="s">
        <v>617</v>
      </c>
      <c r="DC102" s="861"/>
      <c r="DD102" s="861"/>
      <c r="DE102" s="861"/>
      <c r="DF102" s="900"/>
      <c r="DG102" s="899">
        <v>124</v>
      </c>
      <c r="DH102" s="861"/>
      <c r="DI102" s="861"/>
      <c r="DJ102" s="861"/>
      <c r="DK102" s="900"/>
      <c r="DL102" s="899" t="s">
        <v>617</v>
      </c>
      <c r="DM102" s="861"/>
      <c r="DN102" s="861"/>
      <c r="DO102" s="861"/>
      <c r="DP102" s="900"/>
      <c r="DQ102" s="899" t="s">
        <v>617</v>
      </c>
      <c r="DR102" s="861"/>
      <c r="DS102" s="861"/>
      <c r="DT102" s="861"/>
      <c r="DU102" s="900"/>
      <c r="DV102" s="798"/>
      <c r="DW102" s="799"/>
      <c r="DX102" s="799"/>
      <c r="DY102" s="799"/>
      <c r="DZ102" s="923"/>
      <c r="EA102" s="216"/>
    </row>
    <row r="103" spans="1:131" ht="26.25" customHeight="1">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4" t="s">
        <v>404</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6"/>
    </row>
    <row r="104" spans="1:131" ht="26.25" customHeight="1">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5" t="s">
        <v>405</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6"/>
    </row>
    <row r="105" spans="1:131" ht="11.25" customHeight="1">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c r="A107" s="235" t="s">
        <v>406</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407</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c r="A108" s="926" t="s">
        <v>408</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409</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6" customFormat="1" ht="26.25" customHeight="1">
      <c r="A109" s="921" t="s">
        <v>410</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411</v>
      </c>
      <c r="AB109" s="902"/>
      <c r="AC109" s="902"/>
      <c r="AD109" s="902"/>
      <c r="AE109" s="903"/>
      <c r="AF109" s="901" t="s">
        <v>412</v>
      </c>
      <c r="AG109" s="902"/>
      <c r="AH109" s="902"/>
      <c r="AI109" s="902"/>
      <c r="AJ109" s="903"/>
      <c r="AK109" s="901" t="s">
        <v>292</v>
      </c>
      <c r="AL109" s="902"/>
      <c r="AM109" s="902"/>
      <c r="AN109" s="902"/>
      <c r="AO109" s="903"/>
      <c r="AP109" s="901" t="s">
        <v>413</v>
      </c>
      <c r="AQ109" s="902"/>
      <c r="AR109" s="902"/>
      <c r="AS109" s="902"/>
      <c r="AT109" s="904"/>
      <c r="AU109" s="921" t="s">
        <v>410</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411</v>
      </c>
      <c r="BR109" s="902"/>
      <c r="BS109" s="902"/>
      <c r="BT109" s="902"/>
      <c r="BU109" s="903"/>
      <c r="BV109" s="901" t="s">
        <v>412</v>
      </c>
      <c r="BW109" s="902"/>
      <c r="BX109" s="902"/>
      <c r="BY109" s="902"/>
      <c r="BZ109" s="903"/>
      <c r="CA109" s="901" t="s">
        <v>292</v>
      </c>
      <c r="CB109" s="902"/>
      <c r="CC109" s="902"/>
      <c r="CD109" s="902"/>
      <c r="CE109" s="903"/>
      <c r="CF109" s="922" t="s">
        <v>413</v>
      </c>
      <c r="CG109" s="922"/>
      <c r="CH109" s="922"/>
      <c r="CI109" s="922"/>
      <c r="CJ109" s="922"/>
      <c r="CK109" s="901" t="s">
        <v>414</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411</v>
      </c>
      <c r="DH109" s="902"/>
      <c r="DI109" s="902"/>
      <c r="DJ109" s="902"/>
      <c r="DK109" s="903"/>
      <c r="DL109" s="901" t="s">
        <v>412</v>
      </c>
      <c r="DM109" s="902"/>
      <c r="DN109" s="902"/>
      <c r="DO109" s="902"/>
      <c r="DP109" s="903"/>
      <c r="DQ109" s="901" t="s">
        <v>292</v>
      </c>
      <c r="DR109" s="902"/>
      <c r="DS109" s="902"/>
      <c r="DT109" s="902"/>
      <c r="DU109" s="903"/>
      <c r="DV109" s="901" t="s">
        <v>413</v>
      </c>
      <c r="DW109" s="902"/>
      <c r="DX109" s="902"/>
      <c r="DY109" s="902"/>
      <c r="DZ109" s="904"/>
    </row>
    <row r="110" spans="1:131" s="216" customFormat="1" ht="26.25" customHeight="1">
      <c r="A110" s="905" t="s">
        <v>415</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504363</v>
      </c>
      <c r="AB110" s="909"/>
      <c r="AC110" s="909"/>
      <c r="AD110" s="909"/>
      <c r="AE110" s="910"/>
      <c r="AF110" s="911">
        <v>493648</v>
      </c>
      <c r="AG110" s="909"/>
      <c r="AH110" s="909"/>
      <c r="AI110" s="909"/>
      <c r="AJ110" s="910"/>
      <c r="AK110" s="911">
        <v>506206</v>
      </c>
      <c r="AL110" s="909"/>
      <c r="AM110" s="909"/>
      <c r="AN110" s="909"/>
      <c r="AO110" s="910"/>
      <c r="AP110" s="912">
        <v>19.899999999999999</v>
      </c>
      <c r="AQ110" s="913"/>
      <c r="AR110" s="913"/>
      <c r="AS110" s="913"/>
      <c r="AT110" s="914"/>
      <c r="AU110" s="915" t="s">
        <v>73</v>
      </c>
      <c r="AV110" s="916"/>
      <c r="AW110" s="916"/>
      <c r="AX110" s="916"/>
      <c r="AY110" s="916"/>
      <c r="AZ110" s="938" t="s">
        <v>416</v>
      </c>
      <c r="BA110" s="906"/>
      <c r="BB110" s="906"/>
      <c r="BC110" s="906"/>
      <c r="BD110" s="906"/>
      <c r="BE110" s="906"/>
      <c r="BF110" s="906"/>
      <c r="BG110" s="906"/>
      <c r="BH110" s="906"/>
      <c r="BI110" s="906"/>
      <c r="BJ110" s="906"/>
      <c r="BK110" s="906"/>
      <c r="BL110" s="906"/>
      <c r="BM110" s="906"/>
      <c r="BN110" s="906"/>
      <c r="BO110" s="906"/>
      <c r="BP110" s="907"/>
      <c r="BQ110" s="939">
        <v>5947769</v>
      </c>
      <c r="BR110" s="940"/>
      <c r="BS110" s="940"/>
      <c r="BT110" s="940"/>
      <c r="BU110" s="940"/>
      <c r="BV110" s="940">
        <v>5948585</v>
      </c>
      <c r="BW110" s="940"/>
      <c r="BX110" s="940"/>
      <c r="BY110" s="940"/>
      <c r="BZ110" s="940"/>
      <c r="CA110" s="940">
        <v>5830764</v>
      </c>
      <c r="CB110" s="940"/>
      <c r="CC110" s="940"/>
      <c r="CD110" s="940"/>
      <c r="CE110" s="940"/>
      <c r="CF110" s="953">
        <v>229.1</v>
      </c>
      <c r="CG110" s="954"/>
      <c r="CH110" s="954"/>
      <c r="CI110" s="954"/>
      <c r="CJ110" s="954"/>
      <c r="CK110" s="955" t="s">
        <v>417</v>
      </c>
      <c r="CL110" s="956"/>
      <c r="CM110" s="938" t="s">
        <v>418</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419</v>
      </c>
      <c r="DH110" s="940"/>
      <c r="DI110" s="940"/>
      <c r="DJ110" s="940"/>
      <c r="DK110" s="940"/>
      <c r="DL110" s="940" t="s">
        <v>420</v>
      </c>
      <c r="DM110" s="940"/>
      <c r="DN110" s="940"/>
      <c r="DO110" s="940"/>
      <c r="DP110" s="940"/>
      <c r="DQ110" s="940" t="s">
        <v>419</v>
      </c>
      <c r="DR110" s="940"/>
      <c r="DS110" s="940"/>
      <c r="DT110" s="940"/>
      <c r="DU110" s="940"/>
      <c r="DV110" s="941" t="s">
        <v>419</v>
      </c>
      <c r="DW110" s="941"/>
      <c r="DX110" s="941"/>
      <c r="DY110" s="941"/>
      <c r="DZ110" s="942"/>
    </row>
    <row r="111" spans="1:131" s="216" customFormat="1" ht="26.25" customHeight="1">
      <c r="A111" s="943" t="s">
        <v>421</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176</v>
      </c>
      <c r="AB111" s="947"/>
      <c r="AC111" s="947"/>
      <c r="AD111" s="947"/>
      <c r="AE111" s="948"/>
      <c r="AF111" s="949" t="s">
        <v>176</v>
      </c>
      <c r="AG111" s="947"/>
      <c r="AH111" s="947"/>
      <c r="AI111" s="947"/>
      <c r="AJ111" s="948"/>
      <c r="AK111" s="949" t="s">
        <v>176</v>
      </c>
      <c r="AL111" s="947"/>
      <c r="AM111" s="947"/>
      <c r="AN111" s="947"/>
      <c r="AO111" s="948"/>
      <c r="AP111" s="950" t="s">
        <v>419</v>
      </c>
      <c r="AQ111" s="951"/>
      <c r="AR111" s="951"/>
      <c r="AS111" s="951"/>
      <c r="AT111" s="952"/>
      <c r="AU111" s="917"/>
      <c r="AV111" s="918"/>
      <c r="AW111" s="918"/>
      <c r="AX111" s="918"/>
      <c r="AY111" s="918"/>
      <c r="AZ111" s="931" t="s">
        <v>422</v>
      </c>
      <c r="BA111" s="932"/>
      <c r="BB111" s="932"/>
      <c r="BC111" s="932"/>
      <c r="BD111" s="932"/>
      <c r="BE111" s="932"/>
      <c r="BF111" s="932"/>
      <c r="BG111" s="932"/>
      <c r="BH111" s="932"/>
      <c r="BI111" s="932"/>
      <c r="BJ111" s="932"/>
      <c r="BK111" s="932"/>
      <c r="BL111" s="932"/>
      <c r="BM111" s="932"/>
      <c r="BN111" s="932"/>
      <c r="BO111" s="932"/>
      <c r="BP111" s="933"/>
      <c r="BQ111" s="934">
        <v>187058</v>
      </c>
      <c r="BR111" s="935"/>
      <c r="BS111" s="935"/>
      <c r="BT111" s="935"/>
      <c r="BU111" s="935"/>
      <c r="BV111" s="935">
        <v>128199</v>
      </c>
      <c r="BW111" s="935"/>
      <c r="BX111" s="935"/>
      <c r="BY111" s="935"/>
      <c r="BZ111" s="935"/>
      <c r="CA111" s="935">
        <v>128199</v>
      </c>
      <c r="CB111" s="935"/>
      <c r="CC111" s="935"/>
      <c r="CD111" s="935"/>
      <c r="CE111" s="935"/>
      <c r="CF111" s="929">
        <v>5</v>
      </c>
      <c r="CG111" s="930"/>
      <c r="CH111" s="930"/>
      <c r="CI111" s="930"/>
      <c r="CJ111" s="930"/>
      <c r="CK111" s="957"/>
      <c r="CL111" s="958"/>
      <c r="CM111" s="931" t="s">
        <v>423</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424</v>
      </c>
      <c r="DH111" s="935"/>
      <c r="DI111" s="935"/>
      <c r="DJ111" s="935"/>
      <c r="DK111" s="935"/>
      <c r="DL111" s="935" t="s">
        <v>176</v>
      </c>
      <c r="DM111" s="935"/>
      <c r="DN111" s="935"/>
      <c r="DO111" s="935"/>
      <c r="DP111" s="935"/>
      <c r="DQ111" s="935" t="s">
        <v>419</v>
      </c>
      <c r="DR111" s="935"/>
      <c r="DS111" s="935"/>
      <c r="DT111" s="935"/>
      <c r="DU111" s="935"/>
      <c r="DV111" s="936" t="s">
        <v>420</v>
      </c>
      <c r="DW111" s="936"/>
      <c r="DX111" s="936"/>
      <c r="DY111" s="936"/>
      <c r="DZ111" s="937"/>
    </row>
    <row r="112" spans="1:131" s="216" customFormat="1" ht="26.25" customHeight="1">
      <c r="A112" s="961" t="s">
        <v>425</v>
      </c>
      <c r="B112" s="962"/>
      <c r="C112" s="932" t="s">
        <v>426</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419</v>
      </c>
      <c r="AB112" s="968"/>
      <c r="AC112" s="968"/>
      <c r="AD112" s="968"/>
      <c r="AE112" s="969"/>
      <c r="AF112" s="970" t="s">
        <v>176</v>
      </c>
      <c r="AG112" s="968"/>
      <c r="AH112" s="968"/>
      <c r="AI112" s="968"/>
      <c r="AJ112" s="969"/>
      <c r="AK112" s="970" t="s">
        <v>419</v>
      </c>
      <c r="AL112" s="968"/>
      <c r="AM112" s="968"/>
      <c r="AN112" s="968"/>
      <c r="AO112" s="969"/>
      <c r="AP112" s="971" t="s">
        <v>419</v>
      </c>
      <c r="AQ112" s="972"/>
      <c r="AR112" s="972"/>
      <c r="AS112" s="972"/>
      <c r="AT112" s="973"/>
      <c r="AU112" s="917"/>
      <c r="AV112" s="918"/>
      <c r="AW112" s="918"/>
      <c r="AX112" s="918"/>
      <c r="AY112" s="918"/>
      <c r="AZ112" s="931" t="s">
        <v>427</v>
      </c>
      <c r="BA112" s="932"/>
      <c r="BB112" s="932"/>
      <c r="BC112" s="932"/>
      <c r="BD112" s="932"/>
      <c r="BE112" s="932"/>
      <c r="BF112" s="932"/>
      <c r="BG112" s="932"/>
      <c r="BH112" s="932"/>
      <c r="BI112" s="932"/>
      <c r="BJ112" s="932"/>
      <c r="BK112" s="932"/>
      <c r="BL112" s="932"/>
      <c r="BM112" s="932"/>
      <c r="BN112" s="932"/>
      <c r="BO112" s="932"/>
      <c r="BP112" s="933"/>
      <c r="BQ112" s="934">
        <v>1658676</v>
      </c>
      <c r="BR112" s="935"/>
      <c r="BS112" s="935"/>
      <c r="BT112" s="935"/>
      <c r="BU112" s="935"/>
      <c r="BV112" s="935">
        <v>1835599</v>
      </c>
      <c r="BW112" s="935"/>
      <c r="BX112" s="935"/>
      <c r="BY112" s="935"/>
      <c r="BZ112" s="935"/>
      <c r="CA112" s="935">
        <v>2041190</v>
      </c>
      <c r="CB112" s="935"/>
      <c r="CC112" s="935"/>
      <c r="CD112" s="935"/>
      <c r="CE112" s="935"/>
      <c r="CF112" s="929">
        <v>80.2</v>
      </c>
      <c r="CG112" s="930"/>
      <c r="CH112" s="930"/>
      <c r="CI112" s="930"/>
      <c r="CJ112" s="930"/>
      <c r="CK112" s="957"/>
      <c r="CL112" s="958"/>
      <c r="CM112" s="931" t="s">
        <v>428</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176</v>
      </c>
      <c r="DH112" s="935"/>
      <c r="DI112" s="935"/>
      <c r="DJ112" s="935"/>
      <c r="DK112" s="935"/>
      <c r="DL112" s="935" t="s">
        <v>176</v>
      </c>
      <c r="DM112" s="935"/>
      <c r="DN112" s="935"/>
      <c r="DO112" s="935"/>
      <c r="DP112" s="935"/>
      <c r="DQ112" s="935" t="s">
        <v>419</v>
      </c>
      <c r="DR112" s="935"/>
      <c r="DS112" s="935"/>
      <c r="DT112" s="935"/>
      <c r="DU112" s="935"/>
      <c r="DV112" s="936" t="s">
        <v>419</v>
      </c>
      <c r="DW112" s="936"/>
      <c r="DX112" s="936"/>
      <c r="DY112" s="936"/>
      <c r="DZ112" s="937"/>
    </row>
    <row r="113" spans="1:130" s="216" customFormat="1" ht="26.25" customHeight="1">
      <c r="A113" s="963"/>
      <c r="B113" s="964"/>
      <c r="C113" s="932" t="s">
        <v>429</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76866</v>
      </c>
      <c r="AB113" s="947"/>
      <c r="AC113" s="947"/>
      <c r="AD113" s="947"/>
      <c r="AE113" s="948"/>
      <c r="AF113" s="949">
        <v>77531</v>
      </c>
      <c r="AG113" s="947"/>
      <c r="AH113" s="947"/>
      <c r="AI113" s="947"/>
      <c r="AJ113" s="948"/>
      <c r="AK113" s="949">
        <v>88521</v>
      </c>
      <c r="AL113" s="947"/>
      <c r="AM113" s="947"/>
      <c r="AN113" s="947"/>
      <c r="AO113" s="948"/>
      <c r="AP113" s="950">
        <v>3.5</v>
      </c>
      <c r="AQ113" s="951"/>
      <c r="AR113" s="951"/>
      <c r="AS113" s="951"/>
      <c r="AT113" s="952"/>
      <c r="AU113" s="917"/>
      <c r="AV113" s="918"/>
      <c r="AW113" s="918"/>
      <c r="AX113" s="918"/>
      <c r="AY113" s="918"/>
      <c r="AZ113" s="931" t="s">
        <v>430</v>
      </c>
      <c r="BA113" s="932"/>
      <c r="BB113" s="932"/>
      <c r="BC113" s="932"/>
      <c r="BD113" s="932"/>
      <c r="BE113" s="932"/>
      <c r="BF113" s="932"/>
      <c r="BG113" s="932"/>
      <c r="BH113" s="932"/>
      <c r="BI113" s="932"/>
      <c r="BJ113" s="932"/>
      <c r="BK113" s="932"/>
      <c r="BL113" s="932"/>
      <c r="BM113" s="932"/>
      <c r="BN113" s="932"/>
      <c r="BO113" s="932"/>
      <c r="BP113" s="933"/>
      <c r="BQ113" s="934">
        <v>27739</v>
      </c>
      <c r="BR113" s="935"/>
      <c r="BS113" s="935"/>
      <c r="BT113" s="935"/>
      <c r="BU113" s="935"/>
      <c r="BV113" s="935">
        <v>7678</v>
      </c>
      <c r="BW113" s="935"/>
      <c r="BX113" s="935"/>
      <c r="BY113" s="935"/>
      <c r="BZ113" s="935"/>
      <c r="CA113" s="935">
        <v>4475</v>
      </c>
      <c r="CB113" s="935"/>
      <c r="CC113" s="935"/>
      <c r="CD113" s="935"/>
      <c r="CE113" s="935"/>
      <c r="CF113" s="929">
        <v>0.2</v>
      </c>
      <c r="CG113" s="930"/>
      <c r="CH113" s="930"/>
      <c r="CI113" s="930"/>
      <c r="CJ113" s="930"/>
      <c r="CK113" s="957"/>
      <c r="CL113" s="958"/>
      <c r="CM113" s="931" t="s">
        <v>431</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419</v>
      </c>
      <c r="DH113" s="968"/>
      <c r="DI113" s="968"/>
      <c r="DJ113" s="968"/>
      <c r="DK113" s="969"/>
      <c r="DL113" s="970" t="s">
        <v>419</v>
      </c>
      <c r="DM113" s="968"/>
      <c r="DN113" s="968"/>
      <c r="DO113" s="968"/>
      <c r="DP113" s="969"/>
      <c r="DQ113" s="970" t="s">
        <v>176</v>
      </c>
      <c r="DR113" s="968"/>
      <c r="DS113" s="968"/>
      <c r="DT113" s="968"/>
      <c r="DU113" s="969"/>
      <c r="DV113" s="971" t="s">
        <v>176</v>
      </c>
      <c r="DW113" s="972"/>
      <c r="DX113" s="972"/>
      <c r="DY113" s="972"/>
      <c r="DZ113" s="973"/>
    </row>
    <row r="114" spans="1:130" s="216" customFormat="1" ht="26.25" customHeight="1">
      <c r="A114" s="963"/>
      <c r="B114" s="964"/>
      <c r="C114" s="932" t="s">
        <v>432</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33245</v>
      </c>
      <c r="AB114" s="968"/>
      <c r="AC114" s="968"/>
      <c r="AD114" s="968"/>
      <c r="AE114" s="969"/>
      <c r="AF114" s="970">
        <v>20362</v>
      </c>
      <c r="AG114" s="968"/>
      <c r="AH114" s="968"/>
      <c r="AI114" s="968"/>
      <c r="AJ114" s="969"/>
      <c r="AK114" s="970">
        <v>3084</v>
      </c>
      <c r="AL114" s="968"/>
      <c r="AM114" s="968"/>
      <c r="AN114" s="968"/>
      <c r="AO114" s="969"/>
      <c r="AP114" s="971">
        <v>0.1</v>
      </c>
      <c r="AQ114" s="972"/>
      <c r="AR114" s="972"/>
      <c r="AS114" s="972"/>
      <c r="AT114" s="973"/>
      <c r="AU114" s="917"/>
      <c r="AV114" s="918"/>
      <c r="AW114" s="918"/>
      <c r="AX114" s="918"/>
      <c r="AY114" s="918"/>
      <c r="AZ114" s="931" t="s">
        <v>433</v>
      </c>
      <c r="BA114" s="932"/>
      <c r="BB114" s="932"/>
      <c r="BC114" s="932"/>
      <c r="BD114" s="932"/>
      <c r="BE114" s="932"/>
      <c r="BF114" s="932"/>
      <c r="BG114" s="932"/>
      <c r="BH114" s="932"/>
      <c r="BI114" s="932"/>
      <c r="BJ114" s="932"/>
      <c r="BK114" s="932"/>
      <c r="BL114" s="932"/>
      <c r="BM114" s="932"/>
      <c r="BN114" s="932"/>
      <c r="BO114" s="932"/>
      <c r="BP114" s="933"/>
      <c r="BQ114" s="934">
        <v>574774</v>
      </c>
      <c r="BR114" s="935"/>
      <c r="BS114" s="935"/>
      <c r="BT114" s="935"/>
      <c r="BU114" s="935"/>
      <c r="BV114" s="935">
        <v>559652</v>
      </c>
      <c r="BW114" s="935"/>
      <c r="BX114" s="935"/>
      <c r="BY114" s="935"/>
      <c r="BZ114" s="935"/>
      <c r="CA114" s="935">
        <v>553650</v>
      </c>
      <c r="CB114" s="935"/>
      <c r="CC114" s="935"/>
      <c r="CD114" s="935"/>
      <c r="CE114" s="935"/>
      <c r="CF114" s="929">
        <v>21.8</v>
      </c>
      <c r="CG114" s="930"/>
      <c r="CH114" s="930"/>
      <c r="CI114" s="930"/>
      <c r="CJ114" s="930"/>
      <c r="CK114" s="957"/>
      <c r="CL114" s="958"/>
      <c r="CM114" s="931" t="s">
        <v>434</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419</v>
      </c>
      <c r="DH114" s="968"/>
      <c r="DI114" s="968"/>
      <c r="DJ114" s="968"/>
      <c r="DK114" s="969"/>
      <c r="DL114" s="970" t="s">
        <v>420</v>
      </c>
      <c r="DM114" s="968"/>
      <c r="DN114" s="968"/>
      <c r="DO114" s="968"/>
      <c r="DP114" s="969"/>
      <c r="DQ114" s="970" t="s">
        <v>176</v>
      </c>
      <c r="DR114" s="968"/>
      <c r="DS114" s="968"/>
      <c r="DT114" s="968"/>
      <c r="DU114" s="969"/>
      <c r="DV114" s="971" t="s">
        <v>419</v>
      </c>
      <c r="DW114" s="972"/>
      <c r="DX114" s="972"/>
      <c r="DY114" s="972"/>
      <c r="DZ114" s="973"/>
    </row>
    <row r="115" spans="1:130" s="216" customFormat="1" ht="26.25" customHeight="1">
      <c r="A115" s="963"/>
      <c r="B115" s="964"/>
      <c r="C115" s="932" t="s">
        <v>435</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t="s">
        <v>176</v>
      </c>
      <c r="AB115" s="947"/>
      <c r="AC115" s="947"/>
      <c r="AD115" s="947"/>
      <c r="AE115" s="948"/>
      <c r="AF115" s="949" t="s">
        <v>419</v>
      </c>
      <c r="AG115" s="947"/>
      <c r="AH115" s="947"/>
      <c r="AI115" s="947"/>
      <c r="AJ115" s="948"/>
      <c r="AK115" s="949" t="s">
        <v>176</v>
      </c>
      <c r="AL115" s="947"/>
      <c r="AM115" s="947"/>
      <c r="AN115" s="947"/>
      <c r="AO115" s="948"/>
      <c r="AP115" s="950" t="s">
        <v>420</v>
      </c>
      <c r="AQ115" s="951"/>
      <c r="AR115" s="951"/>
      <c r="AS115" s="951"/>
      <c r="AT115" s="952"/>
      <c r="AU115" s="917"/>
      <c r="AV115" s="918"/>
      <c r="AW115" s="918"/>
      <c r="AX115" s="918"/>
      <c r="AY115" s="918"/>
      <c r="AZ115" s="931" t="s">
        <v>436</v>
      </c>
      <c r="BA115" s="932"/>
      <c r="BB115" s="932"/>
      <c r="BC115" s="932"/>
      <c r="BD115" s="932"/>
      <c r="BE115" s="932"/>
      <c r="BF115" s="932"/>
      <c r="BG115" s="932"/>
      <c r="BH115" s="932"/>
      <c r="BI115" s="932"/>
      <c r="BJ115" s="932"/>
      <c r="BK115" s="932"/>
      <c r="BL115" s="932"/>
      <c r="BM115" s="932"/>
      <c r="BN115" s="932"/>
      <c r="BO115" s="932"/>
      <c r="BP115" s="933"/>
      <c r="BQ115" s="934" t="s">
        <v>176</v>
      </c>
      <c r="BR115" s="935"/>
      <c r="BS115" s="935"/>
      <c r="BT115" s="935"/>
      <c r="BU115" s="935"/>
      <c r="BV115" s="935" t="s">
        <v>424</v>
      </c>
      <c r="BW115" s="935"/>
      <c r="BX115" s="935"/>
      <c r="BY115" s="935"/>
      <c r="BZ115" s="935"/>
      <c r="CA115" s="935" t="s">
        <v>419</v>
      </c>
      <c r="CB115" s="935"/>
      <c r="CC115" s="935"/>
      <c r="CD115" s="935"/>
      <c r="CE115" s="935"/>
      <c r="CF115" s="929" t="s">
        <v>176</v>
      </c>
      <c r="CG115" s="930"/>
      <c r="CH115" s="930"/>
      <c r="CI115" s="930"/>
      <c r="CJ115" s="930"/>
      <c r="CK115" s="957"/>
      <c r="CL115" s="958"/>
      <c r="CM115" s="931" t="s">
        <v>437</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v>187058</v>
      </c>
      <c r="DH115" s="968"/>
      <c r="DI115" s="968"/>
      <c r="DJ115" s="968"/>
      <c r="DK115" s="969"/>
      <c r="DL115" s="970">
        <v>128199</v>
      </c>
      <c r="DM115" s="968"/>
      <c r="DN115" s="968"/>
      <c r="DO115" s="968"/>
      <c r="DP115" s="969"/>
      <c r="DQ115" s="970">
        <v>128199</v>
      </c>
      <c r="DR115" s="968"/>
      <c r="DS115" s="968"/>
      <c r="DT115" s="968"/>
      <c r="DU115" s="969"/>
      <c r="DV115" s="971">
        <v>5</v>
      </c>
      <c r="DW115" s="972"/>
      <c r="DX115" s="972"/>
      <c r="DY115" s="972"/>
      <c r="DZ115" s="973"/>
    </row>
    <row r="116" spans="1:130" s="216" customFormat="1" ht="26.25" customHeight="1">
      <c r="A116" s="965"/>
      <c r="B116" s="966"/>
      <c r="C116" s="974" t="s">
        <v>438</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v>71</v>
      </c>
      <c r="AB116" s="968"/>
      <c r="AC116" s="968"/>
      <c r="AD116" s="968"/>
      <c r="AE116" s="969"/>
      <c r="AF116" s="970" t="s">
        <v>419</v>
      </c>
      <c r="AG116" s="968"/>
      <c r="AH116" s="968"/>
      <c r="AI116" s="968"/>
      <c r="AJ116" s="969"/>
      <c r="AK116" s="970" t="s">
        <v>419</v>
      </c>
      <c r="AL116" s="968"/>
      <c r="AM116" s="968"/>
      <c r="AN116" s="968"/>
      <c r="AO116" s="969"/>
      <c r="AP116" s="971" t="s">
        <v>176</v>
      </c>
      <c r="AQ116" s="972"/>
      <c r="AR116" s="972"/>
      <c r="AS116" s="972"/>
      <c r="AT116" s="973"/>
      <c r="AU116" s="917"/>
      <c r="AV116" s="918"/>
      <c r="AW116" s="918"/>
      <c r="AX116" s="918"/>
      <c r="AY116" s="918"/>
      <c r="AZ116" s="976" t="s">
        <v>439</v>
      </c>
      <c r="BA116" s="977"/>
      <c r="BB116" s="977"/>
      <c r="BC116" s="977"/>
      <c r="BD116" s="977"/>
      <c r="BE116" s="977"/>
      <c r="BF116" s="977"/>
      <c r="BG116" s="977"/>
      <c r="BH116" s="977"/>
      <c r="BI116" s="977"/>
      <c r="BJ116" s="977"/>
      <c r="BK116" s="977"/>
      <c r="BL116" s="977"/>
      <c r="BM116" s="977"/>
      <c r="BN116" s="977"/>
      <c r="BO116" s="977"/>
      <c r="BP116" s="978"/>
      <c r="BQ116" s="934" t="s">
        <v>419</v>
      </c>
      <c r="BR116" s="935"/>
      <c r="BS116" s="935"/>
      <c r="BT116" s="935"/>
      <c r="BU116" s="935"/>
      <c r="BV116" s="935" t="s">
        <v>176</v>
      </c>
      <c r="BW116" s="935"/>
      <c r="BX116" s="935"/>
      <c r="BY116" s="935"/>
      <c r="BZ116" s="935"/>
      <c r="CA116" s="935" t="s">
        <v>176</v>
      </c>
      <c r="CB116" s="935"/>
      <c r="CC116" s="935"/>
      <c r="CD116" s="935"/>
      <c r="CE116" s="935"/>
      <c r="CF116" s="929" t="s">
        <v>395</v>
      </c>
      <c r="CG116" s="930"/>
      <c r="CH116" s="930"/>
      <c r="CI116" s="930"/>
      <c r="CJ116" s="930"/>
      <c r="CK116" s="957"/>
      <c r="CL116" s="958"/>
      <c r="CM116" s="931" t="s">
        <v>440</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441</v>
      </c>
      <c r="DH116" s="968"/>
      <c r="DI116" s="968"/>
      <c r="DJ116" s="968"/>
      <c r="DK116" s="969"/>
      <c r="DL116" s="970" t="s">
        <v>419</v>
      </c>
      <c r="DM116" s="968"/>
      <c r="DN116" s="968"/>
      <c r="DO116" s="968"/>
      <c r="DP116" s="969"/>
      <c r="DQ116" s="970" t="s">
        <v>419</v>
      </c>
      <c r="DR116" s="968"/>
      <c r="DS116" s="968"/>
      <c r="DT116" s="968"/>
      <c r="DU116" s="969"/>
      <c r="DV116" s="971" t="s">
        <v>420</v>
      </c>
      <c r="DW116" s="972"/>
      <c r="DX116" s="972"/>
      <c r="DY116" s="972"/>
      <c r="DZ116" s="973"/>
    </row>
    <row r="117" spans="1:130" s="216" customFormat="1" ht="26.25" customHeight="1">
      <c r="A117" s="921" t="s">
        <v>189</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442</v>
      </c>
      <c r="Z117" s="903"/>
      <c r="AA117" s="987">
        <v>614545</v>
      </c>
      <c r="AB117" s="988"/>
      <c r="AC117" s="988"/>
      <c r="AD117" s="988"/>
      <c r="AE117" s="989"/>
      <c r="AF117" s="990">
        <v>591541</v>
      </c>
      <c r="AG117" s="988"/>
      <c r="AH117" s="988"/>
      <c r="AI117" s="988"/>
      <c r="AJ117" s="989"/>
      <c r="AK117" s="990">
        <v>597811</v>
      </c>
      <c r="AL117" s="988"/>
      <c r="AM117" s="988"/>
      <c r="AN117" s="988"/>
      <c r="AO117" s="989"/>
      <c r="AP117" s="991"/>
      <c r="AQ117" s="992"/>
      <c r="AR117" s="992"/>
      <c r="AS117" s="992"/>
      <c r="AT117" s="993"/>
      <c r="AU117" s="917"/>
      <c r="AV117" s="918"/>
      <c r="AW117" s="918"/>
      <c r="AX117" s="918"/>
      <c r="AY117" s="918"/>
      <c r="AZ117" s="983" t="s">
        <v>443</v>
      </c>
      <c r="BA117" s="984"/>
      <c r="BB117" s="984"/>
      <c r="BC117" s="984"/>
      <c r="BD117" s="984"/>
      <c r="BE117" s="984"/>
      <c r="BF117" s="984"/>
      <c r="BG117" s="984"/>
      <c r="BH117" s="984"/>
      <c r="BI117" s="984"/>
      <c r="BJ117" s="984"/>
      <c r="BK117" s="984"/>
      <c r="BL117" s="984"/>
      <c r="BM117" s="984"/>
      <c r="BN117" s="984"/>
      <c r="BO117" s="984"/>
      <c r="BP117" s="985"/>
      <c r="BQ117" s="934" t="s">
        <v>419</v>
      </c>
      <c r="BR117" s="935"/>
      <c r="BS117" s="935"/>
      <c r="BT117" s="935"/>
      <c r="BU117" s="935"/>
      <c r="BV117" s="935" t="s">
        <v>176</v>
      </c>
      <c r="BW117" s="935"/>
      <c r="BX117" s="935"/>
      <c r="BY117" s="935"/>
      <c r="BZ117" s="935"/>
      <c r="CA117" s="935" t="s">
        <v>419</v>
      </c>
      <c r="CB117" s="935"/>
      <c r="CC117" s="935"/>
      <c r="CD117" s="935"/>
      <c r="CE117" s="935"/>
      <c r="CF117" s="929" t="s">
        <v>419</v>
      </c>
      <c r="CG117" s="930"/>
      <c r="CH117" s="930"/>
      <c r="CI117" s="930"/>
      <c r="CJ117" s="930"/>
      <c r="CK117" s="957"/>
      <c r="CL117" s="958"/>
      <c r="CM117" s="931" t="s">
        <v>444</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176</v>
      </c>
      <c r="DH117" s="968"/>
      <c r="DI117" s="968"/>
      <c r="DJ117" s="968"/>
      <c r="DK117" s="969"/>
      <c r="DL117" s="970" t="s">
        <v>445</v>
      </c>
      <c r="DM117" s="968"/>
      <c r="DN117" s="968"/>
      <c r="DO117" s="968"/>
      <c r="DP117" s="969"/>
      <c r="DQ117" s="970" t="s">
        <v>395</v>
      </c>
      <c r="DR117" s="968"/>
      <c r="DS117" s="968"/>
      <c r="DT117" s="968"/>
      <c r="DU117" s="969"/>
      <c r="DV117" s="971" t="s">
        <v>420</v>
      </c>
      <c r="DW117" s="972"/>
      <c r="DX117" s="972"/>
      <c r="DY117" s="972"/>
      <c r="DZ117" s="973"/>
    </row>
    <row r="118" spans="1:130" s="216" customFormat="1" ht="26.25" customHeight="1">
      <c r="A118" s="921" t="s">
        <v>414</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411</v>
      </c>
      <c r="AB118" s="902"/>
      <c r="AC118" s="902"/>
      <c r="AD118" s="902"/>
      <c r="AE118" s="903"/>
      <c r="AF118" s="901" t="s">
        <v>412</v>
      </c>
      <c r="AG118" s="902"/>
      <c r="AH118" s="902"/>
      <c r="AI118" s="902"/>
      <c r="AJ118" s="903"/>
      <c r="AK118" s="901" t="s">
        <v>292</v>
      </c>
      <c r="AL118" s="902"/>
      <c r="AM118" s="902"/>
      <c r="AN118" s="902"/>
      <c r="AO118" s="903"/>
      <c r="AP118" s="979" t="s">
        <v>413</v>
      </c>
      <c r="AQ118" s="980"/>
      <c r="AR118" s="980"/>
      <c r="AS118" s="980"/>
      <c r="AT118" s="981"/>
      <c r="AU118" s="917"/>
      <c r="AV118" s="918"/>
      <c r="AW118" s="918"/>
      <c r="AX118" s="918"/>
      <c r="AY118" s="918"/>
      <c r="AZ118" s="982" t="s">
        <v>446</v>
      </c>
      <c r="BA118" s="974"/>
      <c r="BB118" s="974"/>
      <c r="BC118" s="974"/>
      <c r="BD118" s="974"/>
      <c r="BE118" s="974"/>
      <c r="BF118" s="974"/>
      <c r="BG118" s="974"/>
      <c r="BH118" s="974"/>
      <c r="BI118" s="974"/>
      <c r="BJ118" s="974"/>
      <c r="BK118" s="974"/>
      <c r="BL118" s="974"/>
      <c r="BM118" s="974"/>
      <c r="BN118" s="974"/>
      <c r="BO118" s="974"/>
      <c r="BP118" s="975"/>
      <c r="BQ118" s="1008" t="s">
        <v>176</v>
      </c>
      <c r="BR118" s="1009"/>
      <c r="BS118" s="1009"/>
      <c r="BT118" s="1009"/>
      <c r="BU118" s="1009"/>
      <c r="BV118" s="1009" t="s">
        <v>176</v>
      </c>
      <c r="BW118" s="1009"/>
      <c r="BX118" s="1009"/>
      <c r="BY118" s="1009"/>
      <c r="BZ118" s="1009"/>
      <c r="CA118" s="1009" t="s">
        <v>441</v>
      </c>
      <c r="CB118" s="1009"/>
      <c r="CC118" s="1009"/>
      <c r="CD118" s="1009"/>
      <c r="CE118" s="1009"/>
      <c r="CF118" s="929" t="s">
        <v>176</v>
      </c>
      <c r="CG118" s="930"/>
      <c r="CH118" s="930"/>
      <c r="CI118" s="930"/>
      <c r="CJ118" s="930"/>
      <c r="CK118" s="957"/>
      <c r="CL118" s="958"/>
      <c r="CM118" s="931" t="s">
        <v>447</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176</v>
      </c>
      <c r="DH118" s="968"/>
      <c r="DI118" s="968"/>
      <c r="DJ118" s="968"/>
      <c r="DK118" s="969"/>
      <c r="DL118" s="970" t="s">
        <v>419</v>
      </c>
      <c r="DM118" s="968"/>
      <c r="DN118" s="968"/>
      <c r="DO118" s="968"/>
      <c r="DP118" s="969"/>
      <c r="DQ118" s="970" t="s">
        <v>176</v>
      </c>
      <c r="DR118" s="968"/>
      <c r="DS118" s="968"/>
      <c r="DT118" s="968"/>
      <c r="DU118" s="969"/>
      <c r="DV118" s="971" t="s">
        <v>176</v>
      </c>
      <c r="DW118" s="972"/>
      <c r="DX118" s="972"/>
      <c r="DY118" s="972"/>
      <c r="DZ118" s="973"/>
    </row>
    <row r="119" spans="1:130" s="216" customFormat="1" ht="26.25" customHeight="1">
      <c r="A119" s="1065" t="s">
        <v>417</v>
      </c>
      <c r="B119" s="956"/>
      <c r="C119" s="938" t="s">
        <v>418</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419</v>
      </c>
      <c r="AB119" s="909"/>
      <c r="AC119" s="909"/>
      <c r="AD119" s="909"/>
      <c r="AE119" s="910"/>
      <c r="AF119" s="911" t="s">
        <v>176</v>
      </c>
      <c r="AG119" s="909"/>
      <c r="AH119" s="909"/>
      <c r="AI119" s="909"/>
      <c r="AJ119" s="910"/>
      <c r="AK119" s="911" t="s">
        <v>420</v>
      </c>
      <c r="AL119" s="909"/>
      <c r="AM119" s="909"/>
      <c r="AN119" s="909"/>
      <c r="AO119" s="910"/>
      <c r="AP119" s="912" t="s">
        <v>395</v>
      </c>
      <c r="AQ119" s="913"/>
      <c r="AR119" s="913"/>
      <c r="AS119" s="913"/>
      <c r="AT119" s="914"/>
      <c r="AU119" s="919"/>
      <c r="AV119" s="920"/>
      <c r="AW119" s="920"/>
      <c r="AX119" s="920"/>
      <c r="AY119" s="920"/>
      <c r="AZ119" s="237" t="s">
        <v>189</v>
      </c>
      <c r="BA119" s="237"/>
      <c r="BB119" s="237"/>
      <c r="BC119" s="237"/>
      <c r="BD119" s="237"/>
      <c r="BE119" s="237"/>
      <c r="BF119" s="237"/>
      <c r="BG119" s="237"/>
      <c r="BH119" s="237"/>
      <c r="BI119" s="237"/>
      <c r="BJ119" s="237"/>
      <c r="BK119" s="237"/>
      <c r="BL119" s="237"/>
      <c r="BM119" s="237"/>
      <c r="BN119" s="237"/>
      <c r="BO119" s="986" t="s">
        <v>448</v>
      </c>
      <c r="BP119" s="1014"/>
      <c r="BQ119" s="1008">
        <v>8396016</v>
      </c>
      <c r="BR119" s="1009"/>
      <c r="BS119" s="1009"/>
      <c r="BT119" s="1009"/>
      <c r="BU119" s="1009"/>
      <c r="BV119" s="1009">
        <v>8479713</v>
      </c>
      <c r="BW119" s="1009"/>
      <c r="BX119" s="1009"/>
      <c r="BY119" s="1009"/>
      <c r="BZ119" s="1009"/>
      <c r="CA119" s="1009">
        <v>8558278</v>
      </c>
      <c r="CB119" s="1009"/>
      <c r="CC119" s="1009"/>
      <c r="CD119" s="1009"/>
      <c r="CE119" s="1009"/>
      <c r="CF119" s="1010"/>
      <c r="CG119" s="1011"/>
      <c r="CH119" s="1011"/>
      <c r="CI119" s="1011"/>
      <c r="CJ119" s="1012"/>
      <c r="CK119" s="959"/>
      <c r="CL119" s="960"/>
      <c r="CM119" s="982" t="s">
        <v>449</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441</v>
      </c>
      <c r="DH119" s="995"/>
      <c r="DI119" s="995"/>
      <c r="DJ119" s="995"/>
      <c r="DK119" s="996"/>
      <c r="DL119" s="994" t="s">
        <v>441</v>
      </c>
      <c r="DM119" s="995"/>
      <c r="DN119" s="995"/>
      <c r="DO119" s="995"/>
      <c r="DP119" s="996"/>
      <c r="DQ119" s="994" t="s">
        <v>395</v>
      </c>
      <c r="DR119" s="995"/>
      <c r="DS119" s="995"/>
      <c r="DT119" s="995"/>
      <c r="DU119" s="996"/>
      <c r="DV119" s="997" t="s">
        <v>176</v>
      </c>
      <c r="DW119" s="998"/>
      <c r="DX119" s="998"/>
      <c r="DY119" s="998"/>
      <c r="DZ119" s="999"/>
    </row>
    <row r="120" spans="1:130" s="216" customFormat="1" ht="26.25" customHeight="1">
      <c r="A120" s="1066"/>
      <c r="B120" s="958"/>
      <c r="C120" s="931" t="s">
        <v>423</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176</v>
      </c>
      <c r="AB120" s="968"/>
      <c r="AC120" s="968"/>
      <c r="AD120" s="968"/>
      <c r="AE120" s="969"/>
      <c r="AF120" s="970" t="s">
        <v>441</v>
      </c>
      <c r="AG120" s="968"/>
      <c r="AH120" s="968"/>
      <c r="AI120" s="968"/>
      <c r="AJ120" s="969"/>
      <c r="AK120" s="970" t="s">
        <v>420</v>
      </c>
      <c r="AL120" s="968"/>
      <c r="AM120" s="968"/>
      <c r="AN120" s="968"/>
      <c r="AO120" s="969"/>
      <c r="AP120" s="971" t="s">
        <v>395</v>
      </c>
      <c r="AQ120" s="972"/>
      <c r="AR120" s="972"/>
      <c r="AS120" s="972"/>
      <c r="AT120" s="973"/>
      <c r="AU120" s="1000" t="s">
        <v>450</v>
      </c>
      <c r="AV120" s="1001"/>
      <c r="AW120" s="1001"/>
      <c r="AX120" s="1001"/>
      <c r="AY120" s="1002"/>
      <c r="AZ120" s="938" t="s">
        <v>451</v>
      </c>
      <c r="BA120" s="906"/>
      <c r="BB120" s="906"/>
      <c r="BC120" s="906"/>
      <c r="BD120" s="906"/>
      <c r="BE120" s="906"/>
      <c r="BF120" s="906"/>
      <c r="BG120" s="906"/>
      <c r="BH120" s="906"/>
      <c r="BI120" s="906"/>
      <c r="BJ120" s="906"/>
      <c r="BK120" s="906"/>
      <c r="BL120" s="906"/>
      <c r="BM120" s="906"/>
      <c r="BN120" s="906"/>
      <c r="BO120" s="906"/>
      <c r="BP120" s="907"/>
      <c r="BQ120" s="939">
        <v>1431553</v>
      </c>
      <c r="BR120" s="940"/>
      <c r="BS120" s="940"/>
      <c r="BT120" s="940"/>
      <c r="BU120" s="940"/>
      <c r="BV120" s="940">
        <v>1454246</v>
      </c>
      <c r="BW120" s="940"/>
      <c r="BX120" s="940"/>
      <c r="BY120" s="940"/>
      <c r="BZ120" s="940"/>
      <c r="CA120" s="940">
        <v>1923581</v>
      </c>
      <c r="CB120" s="940"/>
      <c r="CC120" s="940"/>
      <c r="CD120" s="940"/>
      <c r="CE120" s="940"/>
      <c r="CF120" s="953">
        <v>75.599999999999994</v>
      </c>
      <c r="CG120" s="954"/>
      <c r="CH120" s="954"/>
      <c r="CI120" s="954"/>
      <c r="CJ120" s="954"/>
      <c r="CK120" s="1015" t="s">
        <v>452</v>
      </c>
      <c r="CL120" s="1016"/>
      <c r="CM120" s="1016"/>
      <c r="CN120" s="1016"/>
      <c r="CO120" s="1017"/>
      <c r="CP120" s="1023" t="s">
        <v>453</v>
      </c>
      <c r="CQ120" s="1024"/>
      <c r="CR120" s="1024"/>
      <c r="CS120" s="1024"/>
      <c r="CT120" s="1024"/>
      <c r="CU120" s="1024"/>
      <c r="CV120" s="1024"/>
      <c r="CW120" s="1024"/>
      <c r="CX120" s="1024"/>
      <c r="CY120" s="1024"/>
      <c r="CZ120" s="1024"/>
      <c r="DA120" s="1024"/>
      <c r="DB120" s="1024"/>
      <c r="DC120" s="1024"/>
      <c r="DD120" s="1024"/>
      <c r="DE120" s="1024"/>
      <c r="DF120" s="1025"/>
      <c r="DG120" s="939">
        <v>1561651</v>
      </c>
      <c r="DH120" s="940"/>
      <c r="DI120" s="940"/>
      <c r="DJ120" s="940"/>
      <c r="DK120" s="940"/>
      <c r="DL120" s="940">
        <v>1645618</v>
      </c>
      <c r="DM120" s="940"/>
      <c r="DN120" s="940"/>
      <c r="DO120" s="940"/>
      <c r="DP120" s="940"/>
      <c r="DQ120" s="940">
        <v>1756764</v>
      </c>
      <c r="DR120" s="940"/>
      <c r="DS120" s="940"/>
      <c r="DT120" s="940"/>
      <c r="DU120" s="940"/>
      <c r="DV120" s="941">
        <v>69</v>
      </c>
      <c r="DW120" s="941"/>
      <c r="DX120" s="941"/>
      <c r="DY120" s="941"/>
      <c r="DZ120" s="942"/>
    </row>
    <row r="121" spans="1:130" s="216" customFormat="1" ht="26.25" customHeight="1">
      <c r="A121" s="1066"/>
      <c r="B121" s="958"/>
      <c r="C121" s="983" t="s">
        <v>454</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420</v>
      </c>
      <c r="AB121" s="968"/>
      <c r="AC121" s="968"/>
      <c r="AD121" s="968"/>
      <c r="AE121" s="969"/>
      <c r="AF121" s="970" t="s">
        <v>395</v>
      </c>
      <c r="AG121" s="968"/>
      <c r="AH121" s="968"/>
      <c r="AI121" s="968"/>
      <c r="AJ121" s="969"/>
      <c r="AK121" s="970" t="s">
        <v>420</v>
      </c>
      <c r="AL121" s="968"/>
      <c r="AM121" s="968"/>
      <c r="AN121" s="968"/>
      <c r="AO121" s="969"/>
      <c r="AP121" s="971" t="s">
        <v>395</v>
      </c>
      <c r="AQ121" s="972"/>
      <c r="AR121" s="972"/>
      <c r="AS121" s="972"/>
      <c r="AT121" s="973"/>
      <c r="AU121" s="1003"/>
      <c r="AV121" s="1004"/>
      <c r="AW121" s="1004"/>
      <c r="AX121" s="1004"/>
      <c r="AY121" s="1005"/>
      <c r="AZ121" s="931" t="s">
        <v>455</v>
      </c>
      <c r="BA121" s="932"/>
      <c r="BB121" s="932"/>
      <c r="BC121" s="932"/>
      <c r="BD121" s="932"/>
      <c r="BE121" s="932"/>
      <c r="BF121" s="932"/>
      <c r="BG121" s="932"/>
      <c r="BH121" s="932"/>
      <c r="BI121" s="932"/>
      <c r="BJ121" s="932"/>
      <c r="BK121" s="932"/>
      <c r="BL121" s="932"/>
      <c r="BM121" s="932"/>
      <c r="BN121" s="932"/>
      <c r="BO121" s="932"/>
      <c r="BP121" s="933"/>
      <c r="BQ121" s="934">
        <v>8155</v>
      </c>
      <c r="BR121" s="935"/>
      <c r="BS121" s="935"/>
      <c r="BT121" s="935"/>
      <c r="BU121" s="935"/>
      <c r="BV121" s="935">
        <v>8775</v>
      </c>
      <c r="BW121" s="935"/>
      <c r="BX121" s="935"/>
      <c r="BY121" s="935"/>
      <c r="BZ121" s="935"/>
      <c r="CA121" s="935">
        <v>6984</v>
      </c>
      <c r="CB121" s="935"/>
      <c r="CC121" s="935"/>
      <c r="CD121" s="935"/>
      <c r="CE121" s="935"/>
      <c r="CF121" s="929">
        <v>0.3</v>
      </c>
      <c r="CG121" s="930"/>
      <c r="CH121" s="930"/>
      <c r="CI121" s="930"/>
      <c r="CJ121" s="930"/>
      <c r="CK121" s="1018"/>
      <c r="CL121" s="1019"/>
      <c r="CM121" s="1019"/>
      <c r="CN121" s="1019"/>
      <c r="CO121" s="1020"/>
      <c r="CP121" s="1028" t="s">
        <v>456</v>
      </c>
      <c r="CQ121" s="1029"/>
      <c r="CR121" s="1029"/>
      <c r="CS121" s="1029"/>
      <c r="CT121" s="1029"/>
      <c r="CU121" s="1029"/>
      <c r="CV121" s="1029"/>
      <c r="CW121" s="1029"/>
      <c r="CX121" s="1029"/>
      <c r="CY121" s="1029"/>
      <c r="CZ121" s="1029"/>
      <c r="DA121" s="1029"/>
      <c r="DB121" s="1029"/>
      <c r="DC121" s="1029"/>
      <c r="DD121" s="1029"/>
      <c r="DE121" s="1029"/>
      <c r="DF121" s="1030"/>
      <c r="DG121" s="934">
        <v>2929</v>
      </c>
      <c r="DH121" s="935"/>
      <c r="DI121" s="935"/>
      <c r="DJ121" s="935"/>
      <c r="DK121" s="935"/>
      <c r="DL121" s="935">
        <v>99829</v>
      </c>
      <c r="DM121" s="935"/>
      <c r="DN121" s="935"/>
      <c r="DO121" s="935"/>
      <c r="DP121" s="935"/>
      <c r="DQ121" s="935">
        <v>193740</v>
      </c>
      <c r="DR121" s="935"/>
      <c r="DS121" s="935"/>
      <c r="DT121" s="935"/>
      <c r="DU121" s="935"/>
      <c r="DV121" s="936">
        <v>7.6</v>
      </c>
      <c r="DW121" s="936"/>
      <c r="DX121" s="936"/>
      <c r="DY121" s="936"/>
      <c r="DZ121" s="937"/>
    </row>
    <row r="122" spans="1:130" s="216" customFormat="1" ht="26.25" customHeight="1">
      <c r="A122" s="1066"/>
      <c r="B122" s="958"/>
      <c r="C122" s="931" t="s">
        <v>434</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176</v>
      </c>
      <c r="AB122" s="968"/>
      <c r="AC122" s="968"/>
      <c r="AD122" s="968"/>
      <c r="AE122" s="969"/>
      <c r="AF122" s="970" t="s">
        <v>176</v>
      </c>
      <c r="AG122" s="968"/>
      <c r="AH122" s="968"/>
      <c r="AI122" s="968"/>
      <c r="AJ122" s="969"/>
      <c r="AK122" s="970" t="s">
        <v>420</v>
      </c>
      <c r="AL122" s="968"/>
      <c r="AM122" s="968"/>
      <c r="AN122" s="968"/>
      <c r="AO122" s="969"/>
      <c r="AP122" s="971" t="s">
        <v>420</v>
      </c>
      <c r="AQ122" s="972"/>
      <c r="AR122" s="972"/>
      <c r="AS122" s="972"/>
      <c r="AT122" s="973"/>
      <c r="AU122" s="1003"/>
      <c r="AV122" s="1004"/>
      <c r="AW122" s="1004"/>
      <c r="AX122" s="1004"/>
      <c r="AY122" s="1005"/>
      <c r="AZ122" s="982" t="s">
        <v>457</v>
      </c>
      <c r="BA122" s="974"/>
      <c r="BB122" s="974"/>
      <c r="BC122" s="974"/>
      <c r="BD122" s="974"/>
      <c r="BE122" s="974"/>
      <c r="BF122" s="974"/>
      <c r="BG122" s="974"/>
      <c r="BH122" s="974"/>
      <c r="BI122" s="974"/>
      <c r="BJ122" s="974"/>
      <c r="BK122" s="974"/>
      <c r="BL122" s="974"/>
      <c r="BM122" s="974"/>
      <c r="BN122" s="974"/>
      <c r="BO122" s="974"/>
      <c r="BP122" s="975"/>
      <c r="BQ122" s="1008">
        <v>4573722</v>
      </c>
      <c r="BR122" s="1009"/>
      <c r="BS122" s="1009"/>
      <c r="BT122" s="1009"/>
      <c r="BU122" s="1009"/>
      <c r="BV122" s="1009">
        <v>4616612</v>
      </c>
      <c r="BW122" s="1009"/>
      <c r="BX122" s="1009"/>
      <c r="BY122" s="1009"/>
      <c r="BZ122" s="1009"/>
      <c r="CA122" s="1009">
        <v>4460841</v>
      </c>
      <c r="CB122" s="1009"/>
      <c r="CC122" s="1009"/>
      <c r="CD122" s="1009"/>
      <c r="CE122" s="1009"/>
      <c r="CF122" s="1026">
        <v>175.3</v>
      </c>
      <c r="CG122" s="1027"/>
      <c r="CH122" s="1027"/>
      <c r="CI122" s="1027"/>
      <c r="CJ122" s="1027"/>
      <c r="CK122" s="1018"/>
      <c r="CL122" s="1019"/>
      <c r="CM122" s="1019"/>
      <c r="CN122" s="1019"/>
      <c r="CO122" s="1020"/>
      <c r="CP122" s="1028" t="s">
        <v>458</v>
      </c>
      <c r="CQ122" s="1029"/>
      <c r="CR122" s="1029"/>
      <c r="CS122" s="1029"/>
      <c r="CT122" s="1029"/>
      <c r="CU122" s="1029"/>
      <c r="CV122" s="1029"/>
      <c r="CW122" s="1029"/>
      <c r="CX122" s="1029"/>
      <c r="CY122" s="1029"/>
      <c r="CZ122" s="1029"/>
      <c r="DA122" s="1029"/>
      <c r="DB122" s="1029"/>
      <c r="DC122" s="1029"/>
      <c r="DD122" s="1029"/>
      <c r="DE122" s="1029"/>
      <c r="DF122" s="1030"/>
      <c r="DG122" s="934">
        <v>93446</v>
      </c>
      <c r="DH122" s="935"/>
      <c r="DI122" s="935"/>
      <c r="DJ122" s="935"/>
      <c r="DK122" s="935"/>
      <c r="DL122" s="935">
        <v>89533</v>
      </c>
      <c r="DM122" s="935"/>
      <c r="DN122" s="935"/>
      <c r="DO122" s="935"/>
      <c r="DP122" s="935"/>
      <c r="DQ122" s="935">
        <v>90101</v>
      </c>
      <c r="DR122" s="935"/>
      <c r="DS122" s="935"/>
      <c r="DT122" s="935"/>
      <c r="DU122" s="935"/>
      <c r="DV122" s="936">
        <v>3.5</v>
      </c>
      <c r="DW122" s="936"/>
      <c r="DX122" s="936"/>
      <c r="DY122" s="936"/>
      <c r="DZ122" s="937"/>
    </row>
    <row r="123" spans="1:130" s="216" customFormat="1" ht="26.25" customHeight="1">
      <c r="A123" s="1066"/>
      <c r="B123" s="958"/>
      <c r="C123" s="931" t="s">
        <v>440</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420</v>
      </c>
      <c r="AB123" s="968"/>
      <c r="AC123" s="968"/>
      <c r="AD123" s="968"/>
      <c r="AE123" s="969"/>
      <c r="AF123" s="970" t="s">
        <v>395</v>
      </c>
      <c r="AG123" s="968"/>
      <c r="AH123" s="968"/>
      <c r="AI123" s="968"/>
      <c r="AJ123" s="969"/>
      <c r="AK123" s="970" t="s">
        <v>395</v>
      </c>
      <c r="AL123" s="968"/>
      <c r="AM123" s="968"/>
      <c r="AN123" s="968"/>
      <c r="AO123" s="969"/>
      <c r="AP123" s="971" t="s">
        <v>441</v>
      </c>
      <c r="AQ123" s="972"/>
      <c r="AR123" s="972"/>
      <c r="AS123" s="972"/>
      <c r="AT123" s="973"/>
      <c r="AU123" s="1006"/>
      <c r="AV123" s="1007"/>
      <c r="AW123" s="1007"/>
      <c r="AX123" s="1007"/>
      <c r="AY123" s="1007"/>
      <c r="AZ123" s="237" t="s">
        <v>189</v>
      </c>
      <c r="BA123" s="237"/>
      <c r="BB123" s="237"/>
      <c r="BC123" s="237"/>
      <c r="BD123" s="237"/>
      <c r="BE123" s="237"/>
      <c r="BF123" s="237"/>
      <c r="BG123" s="237"/>
      <c r="BH123" s="237"/>
      <c r="BI123" s="237"/>
      <c r="BJ123" s="237"/>
      <c r="BK123" s="237"/>
      <c r="BL123" s="237"/>
      <c r="BM123" s="237"/>
      <c r="BN123" s="237"/>
      <c r="BO123" s="986" t="s">
        <v>459</v>
      </c>
      <c r="BP123" s="1014"/>
      <c r="BQ123" s="1072">
        <v>6013430</v>
      </c>
      <c r="BR123" s="1073"/>
      <c r="BS123" s="1073"/>
      <c r="BT123" s="1073"/>
      <c r="BU123" s="1073"/>
      <c r="BV123" s="1073">
        <v>6079633</v>
      </c>
      <c r="BW123" s="1073"/>
      <c r="BX123" s="1073"/>
      <c r="BY123" s="1073"/>
      <c r="BZ123" s="1073"/>
      <c r="CA123" s="1073">
        <v>6391406</v>
      </c>
      <c r="CB123" s="1073"/>
      <c r="CC123" s="1073"/>
      <c r="CD123" s="1073"/>
      <c r="CE123" s="1073"/>
      <c r="CF123" s="1010"/>
      <c r="CG123" s="1011"/>
      <c r="CH123" s="1011"/>
      <c r="CI123" s="1011"/>
      <c r="CJ123" s="1012"/>
      <c r="CK123" s="1018"/>
      <c r="CL123" s="1019"/>
      <c r="CM123" s="1019"/>
      <c r="CN123" s="1019"/>
      <c r="CO123" s="1020"/>
      <c r="CP123" s="1028" t="s">
        <v>460</v>
      </c>
      <c r="CQ123" s="1029"/>
      <c r="CR123" s="1029"/>
      <c r="CS123" s="1029"/>
      <c r="CT123" s="1029"/>
      <c r="CU123" s="1029"/>
      <c r="CV123" s="1029"/>
      <c r="CW123" s="1029"/>
      <c r="CX123" s="1029"/>
      <c r="CY123" s="1029"/>
      <c r="CZ123" s="1029"/>
      <c r="DA123" s="1029"/>
      <c r="DB123" s="1029"/>
      <c r="DC123" s="1029"/>
      <c r="DD123" s="1029"/>
      <c r="DE123" s="1029"/>
      <c r="DF123" s="1030"/>
      <c r="DG123" s="967">
        <v>650</v>
      </c>
      <c r="DH123" s="968"/>
      <c r="DI123" s="968"/>
      <c r="DJ123" s="968"/>
      <c r="DK123" s="969"/>
      <c r="DL123" s="970">
        <v>619</v>
      </c>
      <c r="DM123" s="968"/>
      <c r="DN123" s="968"/>
      <c r="DO123" s="968"/>
      <c r="DP123" s="969"/>
      <c r="DQ123" s="970">
        <v>585</v>
      </c>
      <c r="DR123" s="968"/>
      <c r="DS123" s="968"/>
      <c r="DT123" s="968"/>
      <c r="DU123" s="969"/>
      <c r="DV123" s="971">
        <v>0</v>
      </c>
      <c r="DW123" s="972"/>
      <c r="DX123" s="972"/>
      <c r="DY123" s="972"/>
      <c r="DZ123" s="973"/>
    </row>
    <row r="124" spans="1:130" s="216" customFormat="1" ht="26.25" customHeight="1" thickBot="1">
      <c r="A124" s="1066"/>
      <c r="B124" s="958"/>
      <c r="C124" s="931" t="s">
        <v>444</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176</v>
      </c>
      <c r="AB124" s="968"/>
      <c r="AC124" s="968"/>
      <c r="AD124" s="968"/>
      <c r="AE124" s="969"/>
      <c r="AF124" s="970" t="s">
        <v>395</v>
      </c>
      <c r="AG124" s="968"/>
      <c r="AH124" s="968"/>
      <c r="AI124" s="968"/>
      <c r="AJ124" s="969"/>
      <c r="AK124" s="970" t="s">
        <v>395</v>
      </c>
      <c r="AL124" s="968"/>
      <c r="AM124" s="968"/>
      <c r="AN124" s="968"/>
      <c r="AO124" s="969"/>
      <c r="AP124" s="971" t="s">
        <v>395</v>
      </c>
      <c r="AQ124" s="972"/>
      <c r="AR124" s="972"/>
      <c r="AS124" s="972"/>
      <c r="AT124" s="973"/>
      <c r="AU124" s="1068" t="s">
        <v>461</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105.6</v>
      </c>
      <c r="BR124" s="1036"/>
      <c r="BS124" s="1036"/>
      <c r="BT124" s="1036"/>
      <c r="BU124" s="1036"/>
      <c r="BV124" s="1036">
        <v>100.7</v>
      </c>
      <c r="BW124" s="1036"/>
      <c r="BX124" s="1036"/>
      <c r="BY124" s="1036"/>
      <c r="BZ124" s="1036"/>
      <c r="CA124" s="1036">
        <v>85.1</v>
      </c>
      <c r="CB124" s="1036"/>
      <c r="CC124" s="1036"/>
      <c r="CD124" s="1036"/>
      <c r="CE124" s="1036"/>
      <c r="CF124" s="1037"/>
      <c r="CG124" s="1038"/>
      <c r="CH124" s="1038"/>
      <c r="CI124" s="1038"/>
      <c r="CJ124" s="1039"/>
      <c r="CK124" s="1021"/>
      <c r="CL124" s="1021"/>
      <c r="CM124" s="1021"/>
      <c r="CN124" s="1021"/>
      <c r="CO124" s="1022"/>
      <c r="CP124" s="1028" t="s">
        <v>462</v>
      </c>
      <c r="CQ124" s="1029"/>
      <c r="CR124" s="1029"/>
      <c r="CS124" s="1029"/>
      <c r="CT124" s="1029"/>
      <c r="CU124" s="1029"/>
      <c r="CV124" s="1029"/>
      <c r="CW124" s="1029"/>
      <c r="CX124" s="1029"/>
      <c r="CY124" s="1029"/>
      <c r="CZ124" s="1029"/>
      <c r="DA124" s="1029"/>
      <c r="DB124" s="1029"/>
      <c r="DC124" s="1029"/>
      <c r="DD124" s="1029"/>
      <c r="DE124" s="1029"/>
      <c r="DF124" s="1030"/>
      <c r="DG124" s="1013" t="s">
        <v>445</v>
      </c>
      <c r="DH124" s="995"/>
      <c r="DI124" s="995"/>
      <c r="DJ124" s="995"/>
      <c r="DK124" s="996"/>
      <c r="DL124" s="994" t="s">
        <v>445</v>
      </c>
      <c r="DM124" s="995"/>
      <c r="DN124" s="995"/>
      <c r="DO124" s="995"/>
      <c r="DP124" s="996"/>
      <c r="DQ124" s="994" t="s">
        <v>445</v>
      </c>
      <c r="DR124" s="995"/>
      <c r="DS124" s="995"/>
      <c r="DT124" s="995"/>
      <c r="DU124" s="996"/>
      <c r="DV124" s="997" t="s">
        <v>445</v>
      </c>
      <c r="DW124" s="998"/>
      <c r="DX124" s="998"/>
      <c r="DY124" s="998"/>
      <c r="DZ124" s="999"/>
    </row>
    <row r="125" spans="1:130" s="216" customFormat="1" ht="26.25" customHeight="1">
      <c r="A125" s="1066"/>
      <c r="B125" s="958"/>
      <c r="C125" s="931" t="s">
        <v>447</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445</v>
      </c>
      <c r="AB125" s="968"/>
      <c r="AC125" s="968"/>
      <c r="AD125" s="968"/>
      <c r="AE125" s="969"/>
      <c r="AF125" s="970" t="s">
        <v>445</v>
      </c>
      <c r="AG125" s="968"/>
      <c r="AH125" s="968"/>
      <c r="AI125" s="968"/>
      <c r="AJ125" s="969"/>
      <c r="AK125" s="970" t="s">
        <v>445</v>
      </c>
      <c r="AL125" s="968"/>
      <c r="AM125" s="968"/>
      <c r="AN125" s="968"/>
      <c r="AO125" s="969"/>
      <c r="AP125" s="971" t="s">
        <v>445</v>
      </c>
      <c r="AQ125" s="972"/>
      <c r="AR125" s="972"/>
      <c r="AS125" s="972"/>
      <c r="AT125" s="973"/>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31" t="s">
        <v>463</v>
      </c>
      <c r="CL125" s="1016"/>
      <c r="CM125" s="1016"/>
      <c r="CN125" s="1016"/>
      <c r="CO125" s="1017"/>
      <c r="CP125" s="938" t="s">
        <v>464</v>
      </c>
      <c r="CQ125" s="906"/>
      <c r="CR125" s="906"/>
      <c r="CS125" s="906"/>
      <c r="CT125" s="906"/>
      <c r="CU125" s="906"/>
      <c r="CV125" s="906"/>
      <c r="CW125" s="906"/>
      <c r="CX125" s="906"/>
      <c r="CY125" s="906"/>
      <c r="CZ125" s="906"/>
      <c r="DA125" s="906"/>
      <c r="DB125" s="906"/>
      <c r="DC125" s="906"/>
      <c r="DD125" s="906"/>
      <c r="DE125" s="906"/>
      <c r="DF125" s="907"/>
      <c r="DG125" s="939" t="s">
        <v>445</v>
      </c>
      <c r="DH125" s="940"/>
      <c r="DI125" s="940"/>
      <c r="DJ125" s="940"/>
      <c r="DK125" s="940"/>
      <c r="DL125" s="940" t="s">
        <v>445</v>
      </c>
      <c r="DM125" s="940"/>
      <c r="DN125" s="940"/>
      <c r="DO125" s="940"/>
      <c r="DP125" s="940"/>
      <c r="DQ125" s="940" t="s">
        <v>395</v>
      </c>
      <c r="DR125" s="940"/>
      <c r="DS125" s="940"/>
      <c r="DT125" s="940"/>
      <c r="DU125" s="940"/>
      <c r="DV125" s="941" t="s">
        <v>445</v>
      </c>
      <c r="DW125" s="941"/>
      <c r="DX125" s="941"/>
      <c r="DY125" s="941"/>
      <c r="DZ125" s="942"/>
    </row>
    <row r="126" spans="1:130" s="216" customFormat="1" ht="26.25" customHeight="1" thickBot="1">
      <c r="A126" s="1066"/>
      <c r="B126" s="958"/>
      <c r="C126" s="931" t="s">
        <v>449</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445</v>
      </c>
      <c r="AB126" s="968"/>
      <c r="AC126" s="968"/>
      <c r="AD126" s="968"/>
      <c r="AE126" s="969"/>
      <c r="AF126" s="970" t="s">
        <v>445</v>
      </c>
      <c r="AG126" s="968"/>
      <c r="AH126" s="968"/>
      <c r="AI126" s="968"/>
      <c r="AJ126" s="969"/>
      <c r="AK126" s="970" t="s">
        <v>445</v>
      </c>
      <c r="AL126" s="968"/>
      <c r="AM126" s="968"/>
      <c r="AN126" s="968"/>
      <c r="AO126" s="969"/>
      <c r="AP126" s="971" t="s">
        <v>445</v>
      </c>
      <c r="AQ126" s="972"/>
      <c r="AR126" s="972"/>
      <c r="AS126" s="972"/>
      <c r="AT126" s="973"/>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32"/>
      <c r="CL126" s="1019"/>
      <c r="CM126" s="1019"/>
      <c r="CN126" s="1019"/>
      <c r="CO126" s="1020"/>
      <c r="CP126" s="931" t="s">
        <v>465</v>
      </c>
      <c r="CQ126" s="932"/>
      <c r="CR126" s="932"/>
      <c r="CS126" s="932"/>
      <c r="CT126" s="932"/>
      <c r="CU126" s="932"/>
      <c r="CV126" s="932"/>
      <c r="CW126" s="932"/>
      <c r="CX126" s="932"/>
      <c r="CY126" s="932"/>
      <c r="CZ126" s="932"/>
      <c r="DA126" s="932"/>
      <c r="DB126" s="932"/>
      <c r="DC126" s="932"/>
      <c r="DD126" s="932"/>
      <c r="DE126" s="932"/>
      <c r="DF126" s="933"/>
      <c r="DG126" s="934" t="s">
        <v>445</v>
      </c>
      <c r="DH126" s="935"/>
      <c r="DI126" s="935"/>
      <c r="DJ126" s="935"/>
      <c r="DK126" s="935"/>
      <c r="DL126" s="935" t="s">
        <v>445</v>
      </c>
      <c r="DM126" s="935"/>
      <c r="DN126" s="935"/>
      <c r="DO126" s="935"/>
      <c r="DP126" s="935"/>
      <c r="DQ126" s="935" t="s">
        <v>445</v>
      </c>
      <c r="DR126" s="935"/>
      <c r="DS126" s="935"/>
      <c r="DT126" s="935"/>
      <c r="DU126" s="935"/>
      <c r="DV126" s="936" t="s">
        <v>445</v>
      </c>
      <c r="DW126" s="936"/>
      <c r="DX126" s="936"/>
      <c r="DY126" s="936"/>
      <c r="DZ126" s="937"/>
    </row>
    <row r="127" spans="1:130" s="216" customFormat="1" ht="26.25" customHeight="1">
      <c r="A127" s="1067"/>
      <c r="B127" s="960"/>
      <c r="C127" s="982" t="s">
        <v>466</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445</v>
      </c>
      <c r="AB127" s="968"/>
      <c r="AC127" s="968"/>
      <c r="AD127" s="968"/>
      <c r="AE127" s="969"/>
      <c r="AF127" s="970" t="s">
        <v>445</v>
      </c>
      <c r="AG127" s="968"/>
      <c r="AH127" s="968"/>
      <c r="AI127" s="968"/>
      <c r="AJ127" s="969"/>
      <c r="AK127" s="970" t="s">
        <v>445</v>
      </c>
      <c r="AL127" s="968"/>
      <c r="AM127" s="968"/>
      <c r="AN127" s="968"/>
      <c r="AO127" s="969"/>
      <c r="AP127" s="971" t="s">
        <v>445</v>
      </c>
      <c r="AQ127" s="972"/>
      <c r="AR127" s="972"/>
      <c r="AS127" s="972"/>
      <c r="AT127" s="973"/>
      <c r="AU127" s="218"/>
      <c r="AV127" s="218"/>
      <c r="AW127" s="218"/>
      <c r="AX127" s="1040" t="s">
        <v>467</v>
      </c>
      <c r="AY127" s="1041"/>
      <c r="AZ127" s="1041"/>
      <c r="BA127" s="1041"/>
      <c r="BB127" s="1041"/>
      <c r="BC127" s="1041"/>
      <c r="BD127" s="1041"/>
      <c r="BE127" s="1042"/>
      <c r="BF127" s="1043" t="s">
        <v>468</v>
      </c>
      <c r="BG127" s="1041"/>
      <c r="BH127" s="1041"/>
      <c r="BI127" s="1041"/>
      <c r="BJ127" s="1041"/>
      <c r="BK127" s="1041"/>
      <c r="BL127" s="1042"/>
      <c r="BM127" s="1043" t="s">
        <v>469</v>
      </c>
      <c r="BN127" s="1041"/>
      <c r="BO127" s="1041"/>
      <c r="BP127" s="1041"/>
      <c r="BQ127" s="1041"/>
      <c r="BR127" s="1041"/>
      <c r="BS127" s="1042"/>
      <c r="BT127" s="1043" t="s">
        <v>470</v>
      </c>
      <c r="BU127" s="1041"/>
      <c r="BV127" s="1041"/>
      <c r="BW127" s="1041"/>
      <c r="BX127" s="1041"/>
      <c r="BY127" s="1041"/>
      <c r="BZ127" s="1064"/>
      <c r="CA127" s="218"/>
      <c r="CB127" s="218"/>
      <c r="CC127" s="218"/>
      <c r="CD127" s="241"/>
      <c r="CE127" s="241"/>
      <c r="CF127" s="241"/>
      <c r="CG127" s="218"/>
      <c r="CH127" s="218"/>
      <c r="CI127" s="218"/>
      <c r="CJ127" s="240"/>
      <c r="CK127" s="1032"/>
      <c r="CL127" s="1019"/>
      <c r="CM127" s="1019"/>
      <c r="CN127" s="1019"/>
      <c r="CO127" s="1020"/>
      <c r="CP127" s="931" t="s">
        <v>471</v>
      </c>
      <c r="CQ127" s="932"/>
      <c r="CR127" s="932"/>
      <c r="CS127" s="932"/>
      <c r="CT127" s="932"/>
      <c r="CU127" s="932"/>
      <c r="CV127" s="932"/>
      <c r="CW127" s="932"/>
      <c r="CX127" s="932"/>
      <c r="CY127" s="932"/>
      <c r="CZ127" s="932"/>
      <c r="DA127" s="932"/>
      <c r="DB127" s="932"/>
      <c r="DC127" s="932"/>
      <c r="DD127" s="932"/>
      <c r="DE127" s="932"/>
      <c r="DF127" s="933"/>
      <c r="DG127" s="934" t="s">
        <v>445</v>
      </c>
      <c r="DH127" s="935"/>
      <c r="DI127" s="935"/>
      <c r="DJ127" s="935"/>
      <c r="DK127" s="935"/>
      <c r="DL127" s="935" t="s">
        <v>445</v>
      </c>
      <c r="DM127" s="935"/>
      <c r="DN127" s="935"/>
      <c r="DO127" s="935"/>
      <c r="DP127" s="935"/>
      <c r="DQ127" s="935" t="s">
        <v>445</v>
      </c>
      <c r="DR127" s="935"/>
      <c r="DS127" s="935"/>
      <c r="DT127" s="935"/>
      <c r="DU127" s="935"/>
      <c r="DV127" s="936" t="s">
        <v>445</v>
      </c>
      <c r="DW127" s="936"/>
      <c r="DX127" s="936"/>
      <c r="DY127" s="936"/>
      <c r="DZ127" s="937"/>
    </row>
    <row r="128" spans="1:130" s="216" customFormat="1" ht="26.25" customHeight="1" thickBot="1">
      <c r="A128" s="1050" t="s">
        <v>472</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473</v>
      </c>
      <c r="X128" s="1052"/>
      <c r="Y128" s="1052"/>
      <c r="Z128" s="1053"/>
      <c r="AA128" s="1054">
        <v>1780</v>
      </c>
      <c r="AB128" s="1055"/>
      <c r="AC128" s="1055"/>
      <c r="AD128" s="1055"/>
      <c r="AE128" s="1056"/>
      <c r="AF128" s="1057">
        <v>1813</v>
      </c>
      <c r="AG128" s="1055"/>
      <c r="AH128" s="1055"/>
      <c r="AI128" s="1055"/>
      <c r="AJ128" s="1056"/>
      <c r="AK128" s="1057">
        <v>1814</v>
      </c>
      <c r="AL128" s="1055"/>
      <c r="AM128" s="1055"/>
      <c r="AN128" s="1055"/>
      <c r="AO128" s="1056"/>
      <c r="AP128" s="1058"/>
      <c r="AQ128" s="1059"/>
      <c r="AR128" s="1059"/>
      <c r="AS128" s="1059"/>
      <c r="AT128" s="1060"/>
      <c r="AU128" s="218"/>
      <c r="AV128" s="218"/>
      <c r="AW128" s="218"/>
      <c r="AX128" s="905" t="s">
        <v>474</v>
      </c>
      <c r="AY128" s="906"/>
      <c r="AZ128" s="906"/>
      <c r="BA128" s="906"/>
      <c r="BB128" s="906"/>
      <c r="BC128" s="906"/>
      <c r="BD128" s="906"/>
      <c r="BE128" s="907"/>
      <c r="BF128" s="1061" t="s">
        <v>176</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1"/>
      <c r="CB128" s="241"/>
      <c r="CC128" s="241"/>
      <c r="CD128" s="241"/>
      <c r="CE128" s="241"/>
      <c r="CF128" s="241"/>
      <c r="CG128" s="218"/>
      <c r="CH128" s="218"/>
      <c r="CI128" s="218"/>
      <c r="CJ128" s="240"/>
      <c r="CK128" s="1033"/>
      <c r="CL128" s="1034"/>
      <c r="CM128" s="1034"/>
      <c r="CN128" s="1034"/>
      <c r="CO128" s="1035"/>
      <c r="CP128" s="1044" t="s">
        <v>475</v>
      </c>
      <c r="CQ128" s="735"/>
      <c r="CR128" s="735"/>
      <c r="CS128" s="735"/>
      <c r="CT128" s="735"/>
      <c r="CU128" s="735"/>
      <c r="CV128" s="735"/>
      <c r="CW128" s="735"/>
      <c r="CX128" s="735"/>
      <c r="CY128" s="735"/>
      <c r="CZ128" s="735"/>
      <c r="DA128" s="735"/>
      <c r="DB128" s="735"/>
      <c r="DC128" s="735"/>
      <c r="DD128" s="735"/>
      <c r="DE128" s="735"/>
      <c r="DF128" s="1045"/>
      <c r="DG128" s="1046" t="s">
        <v>176</v>
      </c>
      <c r="DH128" s="1047"/>
      <c r="DI128" s="1047"/>
      <c r="DJ128" s="1047"/>
      <c r="DK128" s="1047"/>
      <c r="DL128" s="1047" t="s">
        <v>420</v>
      </c>
      <c r="DM128" s="1047"/>
      <c r="DN128" s="1047"/>
      <c r="DO128" s="1047"/>
      <c r="DP128" s="1047"/>
      <c r="DQ128" s="1047" t="s">
        <v>420</v>
      </c>
      <c r="DR128" s="1047"/>
      <c r="DS128" s="1047"/>
      <c r="DT128" s="1047"/>
      <c r="DU128" s="1047"/>
      <c r="DV128" s="1048" t="s">
        <v>176</v>
      </c>
      <c r="DW128" s="1048"/>
      <c r="DX128" s="1048"/>
      <c r="DY128" s="1048"/>
      <c r="DZ128" s="1049"/>
    </row>
    <row r="129" spans="1:131" s="216" customFormat="1" ht="26.25" customHeight="1">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476</v>
      </c>
      <c r="X129" s="1080"/>
      <c r="Y129" s="1080"/>
      <c r="Z129" s="1081"/>
      <c r="AA129" s="967">
        <v>2670100</v>
      </c>
      <c r="AB129" s="968"/>
      <c r="AC129" s="968"/>
      <c r="AD129" s="968"/>
      <c r="AE129" s="969"/>
      <c r="AF129" s="970">
        <v>2794186</v>
      </c>
      <c r="AG129" s="968"/>
      <c r="AH129" s="968"/>
      <c r="AI129" s="968"/>
      <c r="AJ129" s="969"/>
      <c r="AK129" s="970">
        <v>2942098</v>
      </c>
      <c r="AL129" s="968"/>
      <c r="AM129" s="968"/>
      <c r="AN129" s="968"/>
      <c r="AO129" s="969"/>
      <c r="AP129" s="1082"/>
      <c r="AQ129" s="1083"/>
      <c r="AR129" s="1083"/>
      <c r="AS129" s="1083"/>
      <c r="AT129" s="1084"/>
      <c r="AU129" s="219"/>
      <c r="AV129" s="219"/>
      <c r="AW129" s="219"/>
      <c r="AX129" s="1074" t="s">
        <v>477</v>
      </c>
      <c r="AY129" s="932"/>
      <c r="AZ129" s="932"/>
      <c r="BA129" s="932"/>
      <c r="BB129" s="932"/>
      <c r="BC129" s="932"/>
      <c r="BD129" s="932"/>
      <c r="BE129" s="933"/>
      <c r="BF129" s="1075" t="s">
        <v>420</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c r="A130" s="943" t="s">
        <v>478</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479</v>
      </c>
      <c r="X130" s="1080"/>
      <c r="Y130" s="1080"/>
      <c r="Z130" s="1081"/>
      <c r="AA130" s="967">
        <v>414607</v>
      </c>
      <c r="AB130" s="968"/>
      <c r="AC130" s="968"/>
      <c r="AD130" s="968"/>
      <c r="AE130" s="969"/>
      <c r="AF130" s="970">
        <v>412003</v>
      </c>
      <c r="AG130" s="968"/>
      <c r="AH130" s="968"/>
      <c r="AI130" s="968"/>
      <c r="AJ130" s="969"/>
      <c r="AK130" s="970">
        <v>397262</v>
      </c>
      <c r="AL130" s="968"/>
      <c r="AM130" s="968"/>
      <c r="AN130" s="968"/>
      <c r="AO130" s="969"/>
      <c r="AP130" s="1082"/>
      <c r="AQ130" s="1083"/>
      <c r="AR130" s="1083"/>
      <c r="AS130" s="1083"/>
      <c r="AT130" s="1084"/>
      <c r="AU130" s="219"/>
      <c r="AV130" s="219"/>
      <c r="AW130" s="219"/>
      <c r="AX130" s="1074" t="s">
        <v>480</v>
      </c>
      <c r="AY130" s="932"/>
      <c r="AZ130" s="932"/>
      <c r="BA130" s="932"/>
      <c r="BB130" s="932"/>
      <c r="BC130" s="932"/>
      <c r="BD130" s="932"/>
      <c r="BE130" s="933"/>
      <c r="BF130" s="1110">
        <v>8</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481</v>
      </c>
      <c r="X131" s="1117"/>
      <c r="Y131" s="1117"/>
      <c r="Z131" s="1118"/>
      <c r="AA131" s="1013">
        <v>2255493</v>
      </c>
      <c r="AB131" s="995"/>
      <c r="AC131" s="995"/>
      <c r="AD131" s="995"/>
      <c r="AE131" s="996"/>
      <c r="AF131" s="994">
        <v>2382183</v>
      </c>
      <c r="AG131" s="995"/>
      <c r="AH131" s="995"/>
      <c r="AI131" s="995"/>
      <c r="AJ131" s="996"/>
      <c r="AK131" s="994">
        <v>2544836</v>
      </c>
      <c r="AL131" s="995"/>
      <c r="AM131" s="995"/>
      <c r="AN131" s="995"/>
      <c r="AO131" s="996"/>
      <c r="AP131" s="1119"/>
      <c r="AQ131" s="1120"/>
      <c r="AR131" s="1120"/>
      <c r="AS131" s="1120"/>
      <c r="AT131" s="1121"/>
      <c r="AU131" s="219"/>
      <c r="AV131" s="219"/>
      <c r="AW131" s="219"/>
      <c r="AX131" s="1092" t="s">
        <v>482</v>
      </c>
      <c r="AY131" s="735"/>
      <c r="AZ131" s="735"/>
      <c r="BA131" s="735"/>
      <c r="BB131" s="735"/>
      <c r="BC131" s="735"/>
      <c r="BD131" s="735"/>
      <c r="BE131" s="1045"/>
      <c r="BF131" s="1093">
        <v>85.1</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c r="A132" s="1099" t="s">
        <v>483</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484</v>
      </c>
      <c r="W132" s="1103"/>
      <c r="X132" s="1103"/>
      <c r="Y132" s="1103"/>
      <c r="Z132" s="1104"/>
      <c r="AA132" s="1105">
        <v>8.7855737079999994</v>
      </c>
      <c r="AB132" s="1106"/>
      <c r="AC132" s="1106"/>
      <c r="AD132" s="1106"/>
      <c r="AE132" s="1107"/>
      <c r="AF132" s="1108">
        <v>7.4605939169999997</v>
      </c>
      <c r="AG132" s="1106"/>
      <c r="AH132" s="1106"/>
      <c r="AI132" s="1106"/>
      <c r="AJ132" s="1107"/>
      <c r="AK132" s="1108">
        <v>7.8093440989999996</v>
      </c>
      <c r="AL132" s="1106"/>
      <c r="AM132" s="1106"/>
      <c r="AN132" s="1106"/>
      <c r="AO132" s="1107"/>
      <c r="AP132" s="1010"/>
      <c r="AQ132" s="1011"/>
      <c r="AR132" s="1011"/>
      <c r="AS132" s="1011"/>
      <c r="AT132" s="1109"/>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485</v>
      </c>
      <c r="W133" s="1086"/>
      <c r="X133" s="1086"/>
      <c r="Y133" s="1086"/>
      <c r="Z133" s="1087"/>
      <c r="AA133" s="1088">
        <v>9.4</v>
      </c>
      <c r="AB133" s="1089"/>
      <c r="AC133" s="1089"/>
      <c r="AD133" s="1089"/>
      <c r="AE133" s="1090"/>
      <c r="AF133" s="1088">
        <v>8.5</v>
      </c>
      <c r="AG133" s="1089"/>
      <c r="AH133" s="1089"/>
      <c r="AI133" s="1089"/>
      <c r="AJ133" s="1090"/>
      <c r="AK133" s="1088">
        <v>8</v>
      </c>
      <c r="AL133" s="1089"/>
      <c r="AM133" s="1089"/>
      <c r="AN133" s="1089"/>
      <c r="AO133" s="1090"/>
      <c r="AP133" s="1037"/>
      <c r="AQ133" s="1038"/>
      <c r="AR133" s="1038"/>
      <c r="AS133" s="1038"/>
      <c r="AT133" s="109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ZOr2rpl5+t5T2/PvssmtaXHfFTP5as7nyajoB5qA5ZSPNEcpW93AR4L9amfGWAAY7nhlergiOUiTOGdzxFfeLw==" saltValue="1jYWYn+RDc5DLvXGJjWN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9" zoomScaleNormal="85" zoomScaleSheetLayoutView="100" workbookViewId="0"/>
  </sheetViews>
  <sheetFormatPr defaultColWidth="0" defaultRowHeight="13.5" customHeight="1" zeroHeight="1"/>
  <cols>
    <col min="1" max="120" width="2.75" style="246" customWidth="1"/>
    <col min="121" max="121" width="0" style="245" hidden="1" customWidth="1"/>
    <col min="122" max="16384" width="9" style="245" hidden="1"/>
  </cols>
  <sheetData>
    <row r="1" spans="1:120">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row r="3" spans="1:120"/>
    <row r="4" spans="1:120"/>
    <row r="5" spans="1:120"/>
    <row r="6" spans="1:120"/>
    <row r="7" spans="1:120"/>
    <row r="8" spans="1:120"/>
    <row r="9" spans="1:120"/>
    <row r="10" spans="1:120"/>
    <row r="11" spans="1:120"/>
    <row r="12" spans="1:120"/>
    <row r="13" spans="1:120"/>
    <row r="14" spans="1:120"/>
    <row r="15" spans="1:120"/>
    <row r="16" spans="1:120">
      <c r="DP16" s="245"/>
    </row>
    <row r="17" spans="119:120">
      <c r="DP17" s="245"/>
    </row>
    <row r="18" spans="119:120"/>
    <row r="19" spans="119:120"/>
    <row r="20" spans="119:120">
      <c r="DO20" s="245"/>
      <c r="DP20" s="245"/>
    </row>
    <row r="21" spans="119:120">
      <c r="DP21" s="245"/>
    </row>
    <row r="22" spans="119:120"/>
    <row r="23" spans="119:120">
      <c r="DO23" s="245"/>
      <c r="DP23" s="245"/>
    </row>
    <row r="24" spans="119:120">
      <c r="DP24" s="245"/>
    </row>
    <row r="25" spans="119:120">
      <c r="DP25" s="245"/>
    </row>
    <row r="26" spans="119:120">
      <c r="DO26" s="245"/>
      <c r="DP26" s="245"/>
    </row>
    <row r="27" spans="119:120"/>
    <row r="28" spans="119:120">
      <c r="DO28" s="245"/>
      <c r="DP28" s="245"/>
    </row>
    <row r="29" spans="119:120">
      <c r="DP29" s="245"/>
    </row>
    <row r="30" spans="119:120"/>
    <row r="31" spans="119:120">
      <c r="DO31" s="245"/>
      <c r="DP31" s="245"/>
    </row>
    <row r="32" spans="119:120"/>
    <row r="33" spans="98:120">
      <c r="DO33" s="245"/>
      <c r="DP33" s="245"/>
    </row>
    <row r="34" spans="98:120">
      <c r="DM34" s="245"/>
    </row>
    <row r="35" spans="98:120">
      <c r="CT35" s="245"/>
      <c r="CU35" s="245"/>
      <c r="CV35" s="245"/>
      <c r="CY35" s="245"/>
      <c r="CZ35" s="245"/>
      <c r="DA35" s="245"/>
      <c r="DD35" s="245"/>
      <c r="DE35" s="245"/>
      <c r="DF35" s="245"/>
      <c r="DI35" s="245"/>
      <c r="DJ35" s="245"/>
      <c r="DK35" s="245"/>
      <c r="DM35" s="245"/>
      <c r="DN35" s="245"/>
      <c r="DO35" s="245"/>
      <c r="DP35" s="245"/>
    </row>
    <row r="36" spans="98:120"/>
    <row r="37" spans="98:120">
      <c r="CW37" s="245"/>
      <c r="DB37" s="245"/>
      <c r="DG37" s="245"/>
      <c r="DL37" s="245"/>
      <c r="DP37" s="245"/>
    </row>
    <row r="38" spans="98:120">
      <c r="CT38" s="245"/>
      <c r="CU38" s="245"/>
      <c r="CV38" s="245"/>
      <c r="CW38" s="245"/>
      <c r="CY38" s="245"/>
      <c r="CZ38" s="245"/>
      <c r="DA38" s="245"/>
      <c r="DB38" s="245"/>
      <c r="DD38" s="245"/>
      <c r="DE38" s="245"/>
      <c r="DF38" s="245"/>
      <c r="DG38" s="245"/>
      <c r="DI38" s="245"/>
      <c r="DJ38" s="245"/>
      <c r="DK38" s="245"/>
      <c r="DL38" s="245"/>
      <c r="DN38" s="245"/>
      <c r="DO38" s="245"/>
      <c r="DP38" s="245"/>
    </row>
    <row r="39" spans="98:120"/>
    <row r="40" spans="98:120"/>
    <row r="41" spans="98:120"/>
    <row r="42" spans="98:120"/>
    <row r="43" spans="98:120"/>
    <row r="44" spans="98:120"/>
    <row r="45" spans="98:120"/>
    <row r="46" spans="98:120"/>
    <row r="47" spans="98:120"/>
    <row r="48" spans="98:120"/>
    <row r="49" spans="22:120">
      <c r="DN49" s="245"/>
      <c r="DO49" s="245"/>
      <c r="DP49" s="24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5"/>
      <c r="CS63" s="245"/>
      <c r="CX63" s="245"/>
      <c r="DC63" s="245"/>
      <c r="DH63" s="245"/>
    </row>
    <row r="64" spans="22:120">
      <c r="V64" s="245"/>
    </row>
    <row r="65" spans="15:120">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c r="Q66" s="245"/>
      <c r="S66" s="245"/>
      <c r="U66" s="245"/>
      <c r="DM66" s="245"/>
    </row>
    <row r="67" spans="15:120">
      <c r="O67" s="245"/>
      <c r="P67" s="245"/>
      <c r="R67" s="245"/>
      <c r="T67" s="245"/>
      <c r="Y67" s="245"/>
      <c r="CT67" s="245"/>
      <c r="CV67" s="245"/>
      <c r="CW67" s="245"/>
      <c r="CY67" s="245"/>
      <c r="DA67" s="245"/>
      <c r="DB67" s="245"/>
      <c r="DD67" s="245"/>
      <c r="DF67" s="245"/>
      <c r="DG67" s="245"/>
      <c r="DI67" s="245"/>
      <c r="DK67" s="245"/>
      <c r="DL67" s="245"/>
      <c r="DN67" s="245"/>
      <c r="DO67" s="245"/>
      <c r="DP67" s="245"/>
    </row>
    <row r="68" spans="15:120"/>
    <row r="69" spans="15:120"/>
    <row r="70" spans="15:120"/>
    <row r="71" spans="15:120"/>
    <row r="72" spans="15:120">
      <c r="DP72" s="245"/>
    </row>
    <row r="73" spans="15:120">
      <c r="DP73" s="24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5"/>
      <c r="CX96" s="245"/>
      <c r="DC96" s="245"/>
      <c r="DH96" s="245"/>
    </row>
    <row r="97" spans="24:120">
      <c r="CS97" s="245"/>
      <c r="CX97" s="245"/>
      <c r="DC97" s="245"/>
      <c r="DH97" s="245"/>
      <c r="DP97" s="246" t="s">
        <v>486</v>
      </c>
    </row>
    <row r="98" spans="24:120" hidden="1">
      <c r="CS98" s="245"/>
      <c r="CX98" s="245"/>
      <c r="DC98" s="245"/>
      <c r="DH98" s="245"/>
    </row>
    <row r="99" spans="24:120" hidden="1">
      <c r="CS99" s="245"/>
      <c r="CX99" s="245"/>
      <c r="DC99" s="245"/>
      <c r="DH99" s="245"/>
    </row>
    <row r="101" spans="24:120" ht="12" hidden="1" customHeight="1">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c r="CU102" s="245"/>
      <c r="CZ102" s="245"/>
      <c r="DE102" s="245"/>
      <c r="DJ102" s="245"/>
      <c r="DM102" s="245"/>
    </row>
    <row r="103" spans="24:120" hidden="1">
      <c r="CT103" s="245"/>
      <c r="CV103" s="245"/>
      <c r="CW103" s="245"/>
      <c r="CY103" s="245"/>
      <c r="DA103" s="245"/>
      <c r="DB103" s="245"/>
      <c r="DD103" s="245"/>
      <c r="DF103" s="245"/>
      <c r="DG103" s="245"/>
      <c r="DI103" s="245"/>
      <c r="DK103" s="245"/>
      <c r="DL103" s="245"/>
      <c r="DM103" s="245"/>
      <c r="DN103" s="245"/>
      <c r="DO103" s="245"/>
      <c r="DP103" s="245"/>
    </row>
    <row r="104" spans="24:120" hidden="1">
      <c r="CV104" s="245"/>
      <c r="CW104" s="245"/>
      <c r="DA104" s="245"/>
      <c r="DB104" s="245"/>
      <c r="DF104" s="245"/>
      <c r="DG104" s="245"/>
      <c r="DK104" s="245"/>
      <c r="DL104" s="245"/>
      <c r="DN104" s="245"/>
      <c r="DO104" s="245"/>
      <c r="DP104" s="24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W27" zoomScaleNormal="100" zoomScaleSheetLayoutView="55" workbookViewId="0">
      <selection activeCell="DQ8" sqref="DQ8:DU8"/>
    </sheetView>
  </sheetViews>
  <sheetFormatPr defaultColWidth="0" defaultRowHeight="13.5" customHeight="1" zeroHeight="1"/>
  <cols>
    <col min="1" max="116" width="2.625" style="246" customWidth="1"/>
    <col min="117" max="16384" width="9" style="245" hidden="1"/>
  </cols>
  <sheetData>
    <row r="1" spans="2:116">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row r="3" spans="2:116"/>
    <row r="4" spans="2:116">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row r="7" spans="2:116"/>
    <row r="8" spans="2:116"/>
    <row r="9" spans="2:116"/>
    <row r="10" spans="2:116"/>
    <row r="11" spans="2:116"/>
    <row r="12" spans="2:116"/>
    <row r="13" spans="2:116"/>
    <row r="14" spans="2:116"/>
    <row r="15" spans="2:116"/>
    <row r="16" spans="2:116"/>
    <row r="17" spans="9:116"/>
    <row r="18" spans="9:116">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row r="20" spans="9:116"/>
    <row r="21" spans="9:116">
      <c r="DL21" s="245"/>
    </row>
    <row r="22" spans="9:116">
      <c r="DI22" s="245"/>
      <c r="DJ22" s="245"/>
      <c r="DK22" s="245"/>
      <c r="DL22" s="245"/>
    </row>
    <row r="23" spans="9:116">
      <c r="CY23" s="245"/>
      <c r="CZ23" s="245"/>
      <c r="DA23" s="245"/>
      <c r="DB23" s="245"/>
      <c r="DC23" s="245"/>
      <c r="DD23" s="245"/>
      <c r="DE23" s="245"/>
      <c r="DF23" s="245"/>
      <c r="DG23" s="245"/>
      <c r="DH23" s="245"/>
      <c r="DI23" s="245"/>
      <c r="DJ23" s="245"/>
      <c r="DK23" s="245"/>
      <c r="DL23" s="245"/>
    </row>
    <row r="24" spans="9:116"/>
    <row r="25" spans="9:116"/>
    <row r="26" spans="9:116"/>
    <row r="27" spans="9:116"/>
    <row r="28" spans="9:116"/>
    <row r="29" spans="9:116"/>
    <row r="30" spans="9:116"/>
    <row r="31" spans="9:116"/>
    <row r="32" spans="9:116"/>
    <row r="33" spans="15:116"/>
    <row r="34" spans="15:116"/>
    <row r="35" spans="15:116">
      <c r="CZ35" s="245"/>
      <c r="DA35" s="245"/>
      <c r="DB35" s="245"/>
      <c r="DC35" s="245"/>
      <c r="DD35" s="245"/>
      <c r="DE35" s="245"/>
      <c r="DF35" s="245"/>
      <c r="DG35" s="245"/>
      <c r="DH35" s="245"/>
      <c r="DI35" s="245"/>
      <c r="DJ35" s="245"/>
      <c r="DK35" s="245"/>
      <c r="DL35" s="245"/>
    </row>
    <row r="36" spans="15:116"/>
    <row r="37" spans="15:116">
      <c r="DL37" s="245"/>
    </row>
    <row r="38" spans="15:116">
      <c r="DI38" s="245"/>
      <c r="DJ38" s="245"/>
      <c r="DK38" s="245"/>
      <c r="DL38" s="245"/>
    </row>
    <row r="39" spans="15:116"/>
    <row r="40" spans="15:116"/>
    <row r="41" spans="15:116"/>
    <row r="42" spans="15:116"/>
    <row r="43" spans="15:116">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c r="DL44" s="245"/>
    </row>
    <row r="45" spans="15:116"/>
    <row r="46" spans="15:116">
      <c r="DA46" s="245"/>
      <c r="DB46" s="245"/>
      <c r="DC46" s="245"/>
      <c r="DD46" s="245"/>
      <c r="DE46" s="245"/>
      <c r="DF46" s="245"/>
      <c r="DG46" s="245"/>
      <c r="DH46" s="245"/>
      <c r="DI46" s="245"/>
      <c r="DJ46" s="245"/>
      <c r="DK46" s="245"/>
      <c r="DL46" s="245"/>
    </row>
    <row r="47" spans="15:116"/>
    <row r="48" spans="15:116"/>
    <row r="49" spans="104:116"/>
    <row r="50" spans="104:116">
      <c r="CZ50" s="245"/>
      <c r="DA50" s="245"/>
      <c r="DB50" s="245"/>
      <c r="DC50" s="245"/>
      <c r="DD50" s="245"/>
      <c r="DE50" s="245"/>
      <c r="DF50" s="245"/>
      <c r="DG50" s="245"/>
      <c r="DH50" s="245"/>
      <c r="DI50" s="245"/>
      <c r="DJ50" s="245"/>
      <c r="DK50" s="245"/>
      <c r="DL50" s="245"/>
    </row>
    <row r="51" spans="104:116"/>
    <row r="52" spans="104:116"/>
    <row r="53" spans="104:116">
      <c r="DL53" s="24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5"/>
      <c r="DD67" s="245"/>
      <c r="DE67" s="245"/>
      <c r="DF67" s="245"/>
      <c r="DG67" s="245"/>
      <c r="DH67" s="245"/>
      <c r="DI67" s="245"/>
      <c r="DJ67" s="245"/>
      <c r="DK67" s="245"/>
      <c r="DL67" s="24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TDLe3WBNrJ4eYUFt8ynXRCTSs1afNaCldqRPhE9u4ekt4t8veHmg4Pel+r3dlhxD1+vr113cxhz5CR8bClVQ==" saltValue="awWilqJJVUglq8P9sn51l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DQ8" sqref="DQ8:DU8"/>
    </sheetView>
  </sheetViews>
  <sheetFormatPr defaultColWidth="0" defaultRowHeight="13.5" customHeight="1" zeroHeight="1"/>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c r="AS1" s="247"/>
      <c r="AT1" s="247"/>
    </row>
    <row r="2" spans="1:46">
      <c r="AS2" s="247"/>
      <c r="AT2" s="247"/>
    </row>
    <row r="3" spans="1:46">
      <c r="AS3" s="247"/>
      <c r="AT3" s="247"/>
    </row>
    <row r="4" spans="1:46">
      <c r="AS4" s="247"/>
      <c r="AT4" s="247"/>
    </row>
    <row r="5" spans="1:46" ht="17.25">
      <c r="A5" s="248" t="s">
        <v>487</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c r="A6" s="251"/>
      <c r="AK6" s="252" t="s">
        <v>488</v>
      </c>
      <c r="AL6" s="252"/>
      <c r="AM6" s="252"/>
      <c r="AN6" s="252"/>
    </row>
    <row r="7" spans="1:46" ht="13.5" customHeight="1">
      <c r="A7" s="251"/>
      <c r="AK7" s="254"/>
      <c r="AL7" s="255"/>
      <c r="AM7" s="255"/>
      <c r="AN7" s="256"/>
      <c r="AO7" s="1123" t="s">
        <v>489</v>
      </c>
      <c r="AP7" s="257"/>
      <c r="AQ7" s="258" t="s">
        <v>490</v>
      </c>
      <c r="AR7" s="259"/>
    </row>
    <row r="8" spans="1:46">
      <c r="A8" s="251"/>
      <c r="AK8" s="260"/>
      <c r="AL8" s="261"/>
      <c r="AM8" s="261"/>
      <c r="AN8" s="262"/>
      <c r="AO8" s="1124"/>
      <c r="AP8" s="263" t="s">
        <v>491</v>
      </c>
      <c r="AQ8" s="264" t="s">
        <v>492</v>
      </c>
      <c r="AR8" s="265" t="s">
        <v>493</v>
      </c>
    </row>
    <row r="9" spans="1:46">
      <c r="A9" s="251"/>
      <c r="AK9" s="1125" t="s">
        <v>494</v>
      </c>
      <c r="AL9" s="1126"/>
      <c r="AM9" s="1126"/>
      <c r="AN9" s="1127"/>
      <c r="AO9" s="266">
        <v>975137</v>
      </c>
      <c r="AP9" s="266">
        <v>133929</v>
      </c>
      <c r="AQ9" s="267">
        <v>138005</v>
      </c>
      <c r="AR9" s="268">
        <v>-3</v>
      </c>
    </row>
    <row r="10" spans="1:46" ht="13.5" customHeight="1">
      <c r="A10" s="251"/>
      <c r="AK10" s="1125" t="s">
        <v>495</v>
      </c>
      <c r="AL10" s="1126"/>
      <c r="AM10" s="1126"/>
      <c r="AN10" s="1127"/>
      <c r="AO10" s="269">
        <v>118894</v>
      </c>
      <c r="AP10" s="269">
        <v>16329</v>
      </c>
      <c r="AQ10" s="270">
        <v>18944</v>
      </c>
      <c r="AR10" s="271">
        <v>-13.8</v>
      </c>
    </row>
    <row r="11" spans="1:46" ht="13.5" customHeight="1">
      <c r="A11" s="251"/>
      <c r="AK11" s="1125" t="s">
        <v>496</v>
      </c>
      <c r="AL11" s="1126"/>
      <c r="AM11" s="1126"/>
      <c r="AN11" s="1127"/>
      <c r="AO11" s="269">
        <v>28748</v>
      </c>
      <c r="AP11" s="269">
        <v>3948</v>
      </c>
      <c r="AQ11" s="270">
        <v>1141</v>
      </c>
      <c r="AR11" s="271">
        <v>246</v>
      </c>
    </row>
    <row r="12" spans="1:46" ht="13.5" customHeight="1">
      <c r="A12" s="251"/>
      <c r="AK12" s="1125" t="s">
        <v>497</v>
      </c>
      <c r="AL12" s="1126"/>
      <c r="AM12" s="1126"/>
      <c r="AN12" s="1127"/>
      <c r="AO12" s="269" t="s">
        <v>498</v>
      </c>
      <c r="AP12" s="269" t="s">
        <v>498</v>
      </c>
      <c r="AQ12" s="270" t="s">
        <v>498</v>
      </c>
      <c r="AR12" s="271" t="s">
        <v>498</v>
      </c>
    </row>
    <row r="13" spans="1:46" ht="13.5" customHeight="1">
      <c r="A13" s="251"/>
      <c r="AK13" s="1125" t="s">
        <v>499</v>
      </c>
      <c r="AL13" s="1126"/>
      <c r="AM13" s="1126"/>
      <c r="AN13" s="1127"/>
      <c r="AO13" s="269">
        <v>52911</v>
      </c>
      <c r="AP13" s="269">
        <v>7267</v>
      </c>
      <c r="AQ13" s="270">
        <v>5446</v>
      </c>
      <c r="AR13" s="271">
        <v>33.4</v>
      </c>
    </row>
    <row r="14" spans="1:46" ht="13.5" customHeight="1">
      <c r="A14" s="251"/>
      <c r="AK14" s="1125" t="s">
        <v>500</v>
      </c>
      <c r="AL14" s="1126"/>
      <c r="AM14" s="1126"/>
      <c r="AN14" s="1127"/>
      <c r="AO14" s="269" t="s">
        <v>498</v>
      </c>
      <c r="AP14" s="269" t="s">
        <v>498</v>
      </c>
      <c r="AQ14" s="270">
        <v>2970</v>
      </c>
      <c r="AR14" s="271" t="s">
        <v>498</v>
      </c>
    </row>
    <row r="15" spans="1:46" ht="13.5" customHeight="1">
      <c r="A15" s="251"/>
      <c r="AK15" s="1128" t="s">
        <v>501</v>
      </c>
      <c r="AL15" s="1129"/>
      <c r="AM15" s="1129"/>
      <c r="AN15" s="1130"/>
      <c r="AO15" s="269">
        <v>-53018</v>
      </c>
      <c r="AP15" s="269">
        <v>-7282</v>
      </c>
      <c r="AQ15" s="270">
        <v>-11906</v>
      </c>
      <c r="AR15" s="271">
        <v>-38.799999999999997</v>
      </c>
    </row>
    <row r="16" spans="1:46">
      <c r="A16" s="251"/>
      <c r="AK16" s="1128" t="s">
        <v>189</v>
      </c>
      <c r="AL16" s="1129"/>
      <c r="AM16" s="1129"/>
      <c r="AN16" s="1130"/>
      <c r="AO16" s="269">
        <v>1122672</v>
      </c>
      <c r="AP16" s="269">
        <v>154192</v>
      </c>
      <c r="AQ16" s="270">
        <v>154600</v>
      </c>
      <c r="AR16" s="271">
        <v>-0.3</v>
      </c>
    </row>
    <row r="17" spans="1:46">
      <c r="A17" s="251"/>
    </row>
    <row r="18" spans="1:46">
      <c r="A18" s="251"/>
      <c r="AQ18" s="272"/>
      <c r="AR18" s="272"/>
    </row>
    <row r="19" spans="1:46">
      <c r="A19" s="251"/>
      <c r="AK19" s="247" t="s">
        <v>502</v>
      </c>
    </row>
    <row r="20" spans="1:46">
      <c r="A20" s="251"/>
      <c r="AK20" s="273"/>
      <c r="AL20" s="274"/>
      <c r="AM20" s="274"/>
      <c r="AN20" s="275"/>
      <c r="AO20" s="276" t="s">
        <v>503</v>
      </c>
      <c r="AP20" s="277" t="s">
        <v>504</v>
      </c>
      <c r="AQ20" s="278" t="s">
        <v>505</v>
      </c>
      <c r="AR20" s="279"/>
    </row>
    <row r="21" spans="1:46" s="252" customFormat="1">
      <c r="A21" s="280"/>
      <c r="AK21" s="1131" t="s">
        <v>506</v>
      </c>
      <c r="AL21" s="1132"/>
      <c r="AM21" s="1132"/>
      <c r="AN21" s="1133"/>
      <c r="AO21" s="281">
        <v>13.6</v>
      </c>
      <c r="AP21" s="282">
        <v>13.81</v>
      </c>
      <c r="AQ21" s="283">
        <v>-0.21</v>
      </c>
      <c r="AS21" s="284"/>
      <c r="AT21" s="280"/>
    </row>
    <row r="22" spans="1:46" s="252" customFormat="1">
      <c r="A22" s="280"/>
      <c r="AK22" s="1131" t="s">
        <v>507</v>
      </c>
      <c r="AL22" s="1132"/>
      <c r="AM22" s="1132"/>
      <c r="AN22" s="1133"/>
      <c r="AO22" s="285">
        <v>96</v>
      </c>
      <c r="AP22" s="286">
        <v>95.5</v>
      </c>
      <c r="AQ22" s="287">
        <v>0.5</v>
      </c>
      <c r="AR22" s="272"/>
      <c r="AS22" s="284"/>
      <c r="AT22" s="280"/>
    </row>
    <row r="23" spans="1:46" s="252" customFormat="1">
      <c r="A23" s="280"/>
      <c r="AP23" s="272"/>
      <c r="AQ23" s="272"/>
      <c r="AR23" s="272"/>
      <c r="AS23" s="284"/>
      <c r="AT23" s="280"/>
    </row>
    <row r="24" spans="1:46" s="252" customFormat="1">
      <c r="A24" s="280"/>
      <c r="AP24" s="272"/>
      <c r="AQ24" s="272"/>
      <c r="AR24" s="272"/>
      <c r="AS24" s="284"/>
      <c r="AT24" s="280"/>
    </row>
    <row r="25" spans="1:46" s="252" customFormat="1">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c r="A26" s="1122" t="s">
        <v>508</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c r="A27" s="292"/>
      <c r="AS27" s="247"/>
      <c r="AT27" s="247"/>
    </row>
    <row r="28" spans="1:46" ht="17.25">
      <c r="A28" s="248" t="s">
        <v>509</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c r="A29" s="251"/>
      <c r="AK29" s="252" t="s">
        <v>510</v>
      </c>
      <c r="AL29" s="252"/>
      <c r="AM29" s="252"/>
      <c r="AN29" s="252"/>
      <c r="AS29" s="294"/>
    </row>
    <row r="30" spans="1:46" ht="13.5" customHeight="1">
      <c r="A30" s="251"/>
      <c r="AK30" s="254"/>
      <c r="AL30" s="255"/>
      <c r="AM30" s="255"/>
      <c r="AN30" s="256"/>
      <c r="AO30" s="1123" t="s">
        <v>489</v>
      </c>
      <c r="AP30" s="257"/>
      <c r="AQ30" s="258" t="s">
        <v>490</v>
      </c>
      <c r="AR30" s="259"/>
    </row>
    <row r="31" spans="1:46">
      <c r="A31" s="251"/>
      <c r="AK31" s="260"/>
      <c r="AL31" s="261"/>
      <c r="AM31" s="261"/>
      <c r="AN31" s="262"/>
      <c r="AO31" s="1124"/>
      <c r="AP31" s="263" t="s">
        <v>491</v>
      </c>
      <c r="AQ31" s="264" t="s">
        <v>492</v>
      </c>
      <c r="AR31" s="265" t="s">
        <v>493</v>
      </c>
    </row>
    <row r="32" spans="1:46" ht="27" customHeight="1">
      <c r="A32" s="251"/>
      <c r="AK32" s="1139" t="s">
        <v>511</v>
      </c>
      <c r="AL32" s="1140"/>
      <c r="AM32" s="1140"/>
      <c r="AN32" s="1141"/>
      <c r="AO32" s="295">
        <v>506206</v>
      </c>
      <c r="AP32" s="295">
        <v>69524</v>
      </c>
      <c r="AQ32" s="296">
        <v>81359</v>
      </c>
      <c r="AR32" s="297">
        <v>-14.5</v>
      </c>
    </row>
    <row r="33" spans="1:46" ht="13.5" customHeight="1">
      <c r="A33" s="251"/>
      <c r="AK33" s="1139" t="s">
        <v>512</v>
      </c>
      <c r="AL33" s="1140"/>
      <c r="AM33" s="1140"/>
      <c r="AN33" s="1141"/>
      <c r="AO33" s="295" t="s">
        <v>498</v>
      </c>
      <c r="AP33" s="295" t="s">
        <v>498</v>
      </c>
      <c r="AQ33" s="296" t="s">
        <v>498</v>
      </c>
      <c r="AR33" s="297" t="s">
        <v>498</v>
      </c>
    </row>
    <row r="34" spans="1:46" ht="27" customHeight="1">
      <c r="A34" s="251"/>
      <c r="AK34" s="1139" t="s">
        <v>513</v>
      </c>
      <c r="AL34" s="1140"/>
      <c r="AM34" s="1140"/>
      <c r="AN34" s="1141"/>
      <c r="AO34" s="295" t="s">
        <v>498</v>
      </c>
      <c r="AP34" s="295" t="s">
        <v>498</v>
      </c>
      <c r="AQ34" s="296" t="s">
        <v>498</v>
      </c>
      <c r="AR34" s="297" t="s">
        <v>498</v>
      </c>
    </row>
    <row r="35" spans="1:46" ht="27" customHeight="1">
      <c r="A35" s="251"/>
      <c r="AK35" s="1139" t="s">
        <v>514</v>
      </c>
      <c r="AL35" s="1140"/>
      <c r="AM35" s="1140"/>
      <c r="AN35" s="1141"/>
      <c r="AO35" s="295">
        <v>88521</v>
      </c>
      <c r="AP35" s="295">
        <v>12158</v>
      </c>
      <c r="AQ35" s="296">
        <v>18647</v>
      </c>
      <c r="AR35" s="297">
        <v>-34.799999999999997</v>
      </c>
    </row>
    <row r="36" spans="1:46" ht="27" customHeight="1">
      <c r="A36" s="251"/>
      <c r="AK36" s="1139" t="s">
        <v>515</v>
      </c>
      <c r="AL36" s="1140"/>
      <c r="AM36" s="1140"/>
      <c r="AN36" s="1141"/>
      <c r="AO36" s="295">
        <v>3084</v>
      </c>
      <c r="AP36" s="295">
        <v>424</v>
      </c>
      <c r="AQ36" s="296">
        <v>4480</v>
      </c>
      <c r="AR36" s="297">
        <v>-90.5</v>
      </c>
    </row>
    <row r="37" spans="1:46" ht="13.5" customHeight="1">
      <c r="A37" s="251"/>
      <c r="AK37" s="1139" t="s">
        <v>516</v>
      </c>
      <c r="AL37" s="1140"/>
      <c r="AM37" s="1140"/>
      <c r="AN37" s="1141"/>
      <c r="AO37" s="295" t="s">
        <v>498</v>
      </c>
      <c r="AP37" s="295" t="s">
        <v>498</v>
      </c>
      <c r="AQ37" s="296">
        <v>815</v>
      </c>
      <c r="AR37" s="297" t="s">
        <v>498</v>
      </c>
    </row>
    <row r="38" spans="1:46" ht="27" customHeight="1">
      <c r="A38" s="251"/>
      <c r="AK38" s="1142" t="s">
        <v>517</v>
      </c>
      <c r="AL38" s="1143"/>
      <c r="AM38" s="1143"/>
      <c r="AN38" s="1144"/>
      <c r="AO38" s="298" t="s">
        <v>498</v>
      </c>
      <c r="AP38" s="298" t="s">
        <v>498</v>
      </c>
      <c r="AQ38" s="299">
        <v>14</v>
      </c>
      <c r="AR38" s="287" t="s">
        <v>498</v>
      </c>
      <c r="AS38" s="294"/>
    </row>
    <row r="39" spans="1:46">
      <c r="A39" s="251"/>
      <c r="AK39" s="1142" t="s">
        <v>518</v>
      </c>
      <c r="AL39" s="1143"/>
      <c r="AM39" s="1143"/>
      <c r="AN39" s="1144"/>
      <c r="AO39" s="295">
        <v>-1814</v>
      </c>
      <c r="AP39" s="295">
        <v>-249</v>
      </c>
      <c r="AQ39" s="296">
        <v>-4008</v>
      </c>
      <c r="AR39" s="297">
        <v>-93.8</v>
      </c>
      <c r="AS39" s="294"/>
    </row>
    <row r="40" spans="1:46" ht="27" customHeight="1">
      <c r="A40" s="251"/>
      <c r="AK40" s="1139" t="s">
        <v>519</v>
      </c>
      <c r="AL40" s="1140"/>
      <c r="AM40" s="1140"/>
      <c r="AN40" s="1141"/>
      <c r="AO40" s="295">
        <v>-397262</v>
      </c>
      <c r="AP40" s="295">
        <v>-54561</v>
      </c>
      <c r="AQ40" s="296">
        <v>-68941</v>
      </c>
      <c r="AR40" s="297">
        <v>-20.9</v>
      </c>
      <c r="AS40" s="294"/>
    </row>
    <row r="41" spans="1:46">
      <c r="A41" s="251"/>
      <c r="AK41" s="1145" t="s">
        <v>285</v>
      </c>
      <c r="AL41" s="1146"/>
      <c r="AM41" s="1146"/>
      <c r="AN41" s="1147"/>
      <c r="AO41" s="295">
        <v>198735</v>
      </c>
      <c r="AP41" s="295">
        <v>27295</v>
      </c>
      <c r="AQ41" s="296">
        <v>32367</v>
      </c>
      <c r="AR41" s="297">
        <v>-15.7</v>
      </c>
      <c r="AS41" s="294"/>
    </row>
    <row r="42" spans="1:46">
      <c r="A42" s="251"/>
      <c r="AK42" s="300" t="s">
        <v>520</v>
      </c>
      <c r="AQ42" s="272"/>
      <c r="AR42" s="272"/>
      <c r="AS42" s="294"/>
    </row>
    <row r="43" spans="1:46">
      <c r="A43" s="251"/>
      <c r="AP43" s="301"/>
      <c r="AQ43" s="272"/>
      <c r="AS43" s="294"/>
    </row>
    <row r="44" spans="1:46">
      <c r="A44" s="251"/>
      <c r="AQ44" s="272"/>
    </row>
    <row r="45" spans="1:46">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c r="A47" s="304" t="s">
        <v>521</v>
      </c>
    </row>
    <row r="48" spans="1:46">
      <c r="A48" s="251"/>
      <c r="AK48" s="305" t="s">
        <v>522</v>
      </c>
      <c r="AL48" s="305"/>
      <c r="AM48" s="305"/>
      <c r="AN48" s="305"/>
      <c r="AO48" s="305"/>
      <c r="AP48" s="305"/>
      <c r="AQ48" s="306"/>
      <c r="AR48" s="305"/>
    </row>
    <row r="49" spans="1:44" ht="13.5" customHeight="1">
      <c r="A49" s="251"/>
      <c r="AK49" s="307"/>
      <c r="AL49" s="308"/>
      <c r="AM49" s="1134" t="s">
        <v>489</v>
      </c>
      <c r="AN49" s="1136" t="s">
        <v>523</v>
      </c>
      <c r="AO49" s="1137"/>
      <c r="AP49" s="1137"/>
      <c r="AQ49" s="1137"/>
      <c r="AR49" s="1138"/>
    </row>
    <row r="50" spans="1:44">
      <c r="A50" s="251"/>
      <c r="AK50" s="309"/>
      <c r="AL50" s="310"/>
      <c r="AM50" s="1135"/>
      <c r="AN50" s="311" t="s">
        <v>524</v>
      </c>
      <c r="AO50" s="312" t="s">
        <v>525</v>
      </c>
      <c r="AP50" s="313" t="s">
        <v>526</v>
      </c>
      <c r="AQ50" s="314" t="s">
        <v>527</v>
      </c>
      <c r="AR50" s="315" t="s">
        <v>528</v>
      </c>
    </row>
    <row r="51" spans="1:44">
      <c r="A51" s="251"/>
      <c r="AK51" s="307" t="s">
        <v>529</v>
      </c>
      <c r="AL51" s="308"/>
      <c r="AM51" s="316">
        <v>673513</v>
      </c>
      <c r="AN51" s="317">
        <v>85831</v>
      </c>
      <c r="AO51" s="318">
        <v>8.5</v>
      </c>
      <c r="AP51" s="319">
        <v>116162</v>
      </c>
      <c r="AQ51" s="320">
        <v>-3.1</v>
      </c>
      <c r="AR51" s="321">
        <v>11.6</v>
      </c>
    </row>
    <row r="52" spans="1:44">
      <c r="A52" s="251"/>
      <c r="AK52" s="322"/>
      <c r="AL52" s="323" t="s">
        <v>530</v>
      </c>
      <c r="AM52" s="324">
        <v>194730</v>
      </c>
      <c r="AN52" s="325">
        <v>24816</v>
      </c>
      <c r="AO52" s="326">
        <v>-32.5</v>
      </c>
      <c r="AP52" s="327">
        <v>61562</v>
      </c>
      <c r="AQ52" s="328">
        <v>-7.4</v>
      </c>
      <c r="AR52" s="329">
        <v>-25.1</v>
      </c>
    </row>
    <row r="53" spans="1:44">
      <c r="A53" s="251"/>
      <c r="AK53" s="307" t="s">
        <v>531</v>
      </c>
      <c r="AL53" s="308"/>
      <c r="AM53" s="316">
        <v>557349</v>
      </c>
      <c r="AN53" s="317">
        <v>71907</v>
      </c>
      <c r="AO53" s="318">
        <v>-16.2</v>
      </c>
      <c r="AP53" s="319">
        <v>121449</v>
      </c>
      <c r="AQ53" s="320">
        <v>4.5999999999999996</v>
      </c>
      <c r="AR53" s="321">
        <v>-20.8</v>
      </c>
    </row>
    <row r="54" spans="1:44">
      <c r="A54" s="251"/>
      <c r="AK54" s="322"/>
      <c r="AL54" s="323" t="s">
        <v>530</v>
      </c>
      <c r="AM54" s="324">
        <v>363653</v>
      </c>
      <c r="AN54" s="325">
        <v>46917</v>
      </c>
      <c r="AO54" s="326">
        <v>89.1</v>
      </c>
      <c r="AP54" s="327">
        <v>62922</v>
      </c>
      <c r="AQ54" s="328">
        <v>2.2000000000000002</v>
      </c>
      <c r="AR54" s="329">
        <v>86.9</v>
      </c>
    </row>
    <row r="55" spans="1:44">
      <c r="A55" s="251"/>
      <c r="AK55" s="307" t="s">
        <v>532</v>
      </c>
      <c r="AL55" s="308"/>
      <c r="AM55" s="316">
        <v>1628712</v>
      </c>
      <c r="AN55" s="317">
        <v>215638</v>
      </c>
      <c r="AO55" s="318">
        <v>199.9</v>
      </c>
      <c r="AP55" s="319">
        <v>145139</v>
      </c>
      <c r="AQ55" s="320">
        <v>19.5</v>
      </c>
      <c r="AR55" s="321">
        <v>180.4</v>
      </c>
    </row>
    <row r="56" spans="1:44">
      <c r="A56" s="251"/>
      <c r="AK56" s="322"/>
      <c r="AL56" s="323" t="s">
        <v>530</v>
      </c>
      <c r="AM56" s="324">
        <v>1534786</v>
      </c>
      <c r="AN56" s="325">
        <v>203202</v>
      </c>
      <c r="AO56" s="326">
        <v>333.1</v>
      </c>
      <c r="AP56" s="327">
        <v>83762</v>
      </c>
      <c r="AQ56" s="328">
        <v>33.1</v>
      </c>
      <c r="AR56" s="329">
        <v>300</v>
      </c>
    </row>
    <row r="57" spans="1:44">
      <c r="A57" s="251"/>
      <c r="AK57" s="307" t="s">
        <v>533</v>
      </c>
      <c r="AL57" s="308"/>
      <c r="AM57" s="316">
        <v>578590</v>
      </c>
      <c r="AN57" s="317">
        <v>78019</v>
      </c>
      <c r="AO57" s="318">
        <v>-63.8</v>
      </c>
      <c r="AP57" s="319">
        <v>125391</v>
      </c>
      <c r="AQ57" s="320">
        <v>-13.6</v>
      </c>
      <c r="AR57" s="321">
        <v>-50.2</v>
      </c>
    </row>
    <row r="58" spans="1:44">
      <c r="A58" s="251"/>
      <c r="AK58" s="322"/>
      <c r="AL58" s="323" t="s">
        <v>530</v>
      </c>
      <c r="AM58" s="324">
        <v>349279</v>
      </c>
      <c r="AN58" s="325">
        <v>47098</v>
      </c>
      <c r="AO58" s="326">
        <v>-76.8</v>
      </c>
      <c r="AP58" s="327">
        <v>68516</v>
      </c>
      <c r="AQ58" s="328">
        <v>-18.2</v>
      </c>
      <c r="AR58" s="329">
        <v>-58.6</v>
      </c>
    </row>
    <row r="59" spans="1:44">
      <c r="A59" s="251"/>
      <c r="AK59" s="307" t="s">
        <v>534</v>
      </c>
      <c r="AL59" s="308"/>
      <c r="AM59" s="316">
        <v>466519</v>
      </c>
      <c r="AN59" s="317">
        <v>64073</v>
      </c>
      <c r="AO59" s="318">
        <v>-17.899999999999999</v>
      </c>
      <c r="AP59" s="319">
        <v>138402</v>
      </c>
      <c r="AQ59" s="320">
        <v>10.4</v>
      </c>
      <c r="AR59" s="321">
        <v>-28.3</v>
      </c>
    </row>
    <row r="60" spans="1:44">
      <c r="A60" s="251"/>
      <c r="AK60" s="322"/>
      <c r="AL60" s="323" t="s">
        <v>530</v>
      </c>
      <c r="AM60" s="324">
        <v>158292</v>
      </c>
      <c r="AN60" s="325">
        <v>21740</v>
      </c>
      <c r="AO60" s="326">
        <v>-53.8</v>
      </c>
      <c r="AP60" s="327">
        <v>70652</v>
      </c>
      <c r="AQ60" s="328">
        <v>3.1</v>
      </c>
      <c r="AR60" s="329">
        <v>-56.9</v>
      </c>
    </row>
    <row r="61" spans="1:44">
      <c r="A61" s="251"/>
      <c r="AK61" s="307" t="s">
        <v>535</v>
      </c>
      <c r="AL61" s="330"/>
      <c r="AM61" s="316">
        <v>780937</v>
      </c>
      <c r="AN61" s="317">
        <v>103094</v>
      </c>
      <c r="AO61" s="318">
        <v>22.1</v>
      </c>
      <c r="AP61" s="319">
        <v>129309</v>
      </c>
      <c r="AQ61" s="331">
        <v>3.6</v>
      </c>
      <c r="AR61" s="321">
        <v>18.5</v>
      </c>
    </row>
    <row r="62" spans="1:44">
      <c r="A62" s="251"/>
      <c r="AK62" s="322"/>
      <c r="AL62" s="323" t="s">
        <v>530</v>
      </c>
      <c r="AM62" s="324">
        <v>520148</v>
      </c>
      <c r="AN62" s="325">
        <v>68755</v>
      </c>
      <c r="AO62" s="326">
        <v>51.8</v>
      </c>
      <c r="AP62" s="327">
        <v>69483</v>
      </c>
      <c r="AQ62" s="328">
        <v>2.6</v>
      </c>
      <c r="AR62" s="329">
        <v>49.2</v>
      </c>
    </row>
    <row r="63" spans="1:44">
      <c r="A63" s="251"/>
    </row>
    <row r="64" spans="1:44">
      <c r="A64" s="251"/>
    </row>
    <row r="65" spans="1:46">
      <c r="A65" s="251"/>
    </row>
    <row r="66" spans="1:46">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c r="AS67" s="247"/>
      <c r="AT67" s="247"/>
    </row>
    <row r="70" spans="1:46" hidden="1"/>
    <row r="71" spans="1:46" hidden="1"/>
    <row r="72" spans="1:46" hidden="1"/>
    <row r="73" spans="1:46" hidden="1"/>
  </sheetData>
  <sheetProtection algorithmName="SHA-512" hashValue="mElE9HzMZ7/NyJ19cTf0kXwA/etqzBTYEUFn21CDdtiaDtxNTWAcRlUPQo+r3th4kUVkNWqZK8NrRp8sybIcFA==" saltValue="ebFtBl13ip3RS2S6bOnl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DQ8" sqref="DQ8:DU8"/>
    </sheetView>
  </sheetViews>
  <sheetFormatPr defaultColWidth="0" defaultRowHeight="13.5" customHeight="1" zeroHeight="1"/>
  <cols>
    <col min="1" max="125" width="2.5" style="246" customWidth="1"/>
    <col min="126" max="16384" width="9" style="245" hidden="1"/>
  </cols>
  <sheetData>
    <row r="1" spans="2:125" ht="13.5" customHeight="1">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c r="B2" s="245"/>
      <c r="DG2" s="245"/>
    </row>
    <row r="3" spans="2:12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row r="5" spans="2:125"/>
    <row r="6" spans="2:125"/>
    <row r="7" spans="2:125"/>
    <row r="8" spans="2:125"/>
    <row r="9" spans="2:125">
      <c r="DU9" s="245"/>
    </row>
    <row r="10" spans="2:125"/>
    <row r="11" spans="2:125"/>
    <row r="12" spans="2:125"/>
    <row r="13" spans="2:125"/>
    <row r="14" spans="2:125"/>
    <row r="15" spans="2:125"/>
    <row r="16" spans="2:125"/>
    <row r="17" spans="125:125">
      <c r="DU17" s="245"/>
    </row>
    <row r="18" spans="125:125"/>
    <row r="19" spans="125:125"/>
    <row r="20" spans="125:125">
      <c r="DU20" s="245"/>
    </row>
    <row r="21" spans="125:125">
      <c r="DU21" s="245"/>
    </row>
    <row r="22" spans="125:125"/>
    <row r="23" spans="125:125"/>
    <row r="24" spans="125:125"/>
    <row r="25" spans="125:125"/>
    <row r="26" spans="125:125"/>
    <row r="27" spans="125:125"/>
    <row r="28" spans="125:125">
      <c r="DU28" s="245"/>
    </row>
    <row r="29" spans="125:125"/>
    <row r="30" spans="125:125"/>
    <row r="31" spans="125:125"/>
    <row r="32" spans="125:125"/>
    <row r="33" spans="2:125">
      <c r="B33" s="245"/>
      <c r="G33" s="245"/>
      <c r="I33" s="245"/>
    </row>
    <row r="34" spans="2:125">
      <c r="C34" s="245"/>
      <c r="P34" s="245"/>
      <c r="DE34" s="245"/>
      <c r="DH34" s="245"/>
    </row>
    <row r="35" spans="2:125">
      <c r="D35" s="245"/>
      <c r="E35" s="245"/>
      <c r="DG35" s="245"/>
      <c r="DJ35" s="245"/>
      <c r="DP35" s="245"/>
      <c r="DQ35" s="245"/>
      <c r="DR35" s="245"/>
      <c r="DS35" s="245"/>
      <c r="DT35" s="245"/>
      <c r="DU35" s="245"/>
    </row>
    <row r="36" spans="2:12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c r="DU37" s="245"/>
    </row>
    <row r="38" spans="2:125">
      <c r="DT38" s="245"/>
      <c r="DU38" s="245"/>
    </row>
    <row r="39" spans="2:125"/>
    <row r="40" spans="2:125">
      <c r="DH40" s="245"/>
    </row>
    <row r="41" spans="2:125">
      <c r="DE41" s="245"/>
    </row>
    <row r="42" spans="2:125">
      <c r="DG42" s="245"/>
      <c r="DJ42" s="245"/>
    </row>
    <row r="43" spans="2:12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c r="DU44" s="245"/>
    </row>
    <row r="45" spans="2:125"/>
    <row r="46" spans="2:125"/>
    <row r="47" spans="2:125"/>
    <row r="48" spans="2:125">
      <c r="DT48" s="245"/>
      <c r="DU48" s="245"/>
    </row>
    <row r="49" spans="120:125">
      <c r="DU49" s="245"/>
    </row>
    <row r="50" spans="120:125">
      <c r="DU50" s="245"/>
    </row>
    <row r="51" spans="120:125">
      <c r="DP51" s="245"/>
      <c r="DQ51" s="245"/>
      <c r="DR51" s="245"/>
      <c r="DS51" s="245"/>
      <c r="DT51" s="245"/>
      <c r="DU51" s="245"/>
    </row>
    <row r="52" spans="120:125"/>
    <row r="53" spans="120:125"/>
    <row r="54" spans="120:125">
      <c r="DU54" s="245"/>
    </row>
    <row r="55" spans="120:125"/>
    <row r="56" spans="120:125"/>
    <row r="57" spans="120:125"/>
    <row r="58" spans="120:125">
      <c r="DU58" s="245"/>
    </row>
    <row r="59" spans="120:125"/>
    <row r="60" spans="120:125"/>
    <row r="61" spans="120:125"/>
    <row r="62" spans="120:125"/>
    <row r="63" spans="120:125">
      <c r="DU63" s="245"/>
    </row>
    <row r="64" spans="120:125">
      <c r="DT64" s="245"/>
      <c r="DU64" s="245"/>
    </row>
    <row r="65" spans="123:125"/>
    <row r="66" spans="123:125"/>
    <row r="67" spans="123:125"/>
    <row r="68" spans="123:125"/>
    <row r="69" spans="123:125">
      <c r="DS69" s="245"/>
      <c r="DT69" s="245"/>
      <c r="DU69" s="245"/>
    </row>
    <row r="70" spans="123:125"/>
    <row r="71" spans="123:125"/>
    <row r="72" spans="123:125"/>
    <row r="73" spans="123:125"/>
    <row r="74" spans="123:125"/>
    <row r="75" spans="123:125"/>
    <row r="76" spans="123:125"/>
    <row r="77" spans="123:125"/>
    <row r="78" spans="123:125"/>
    <row r="79" spans="123:125"/>
    <row r="80" spans="123:125"/>
    <row r="81" spans="116:125"/>
    <row r="82" spans="116:125">
      <c r="DL82" s="245"/>
    </row>
    <row r="83" spans="116:125">
      <c r="DM83" s="245"/>
      <c r="DN83" s="245"/>
      <c r="DO83" s="245"/>
      <c r="DP83" s="245"/>
      <c r="DQ83" s="245"/>
      <c r="DR83" s="245"/>
      <c r="DS83" s="245"/>
      <c r="DT83" s="245"/>
      <c r="DU83" s="245"/>
    </row>
    <row r="84" spans="116:125"/>
    <row r="85" spans="116:125"/>
    <row r="86" spans="116:125"/>
    <row r="87" spans="116:125"/>
    <row r="88" spans="116:125">
      <c r="DU88" s="245"/>
    </row>
    <row r="89" spans="116:125"/>
    <row r="90" spans="116:125"/>
    <row r="91" spans="116:125"/>
    <row r="92" spans="116:125" ht="13.5" customHeight="1"/>
    <row r="93" spans="116:125" ht="13.5" customHeight="1"/>
    <row r="94" spans="116:125" ht="13.5" customHeight="1">
      <c r="DS94" s="245"/>
      <c r="DT94" s="245"/>
      <c r="DU94" s="245"/>
    </row>
    <row r="95" spans="116:125" ht="13.5" customHeight="1">
      <c r="DU95" s="245"/>
    </row>
    <row r="96" spans="116:125" ht="13.5" customHeight="1"/>
    <row r="97" spans="124:125" ht="13.5" customHeight="1"/>
    <row r="98" spans="124:125" ht="13.5" customHeight="1"/>
    <row r="99" spans="124:125" ht="13.5" customHeight="1"/>
    <row r="100" spans="124:125" ht="13.5" customHeight="1"/>
    <row r="101" spans="124:125" ht="13.5" customHeight="1">
      <c r="DU101" s="245"/>
    </row>
    <row r="102" spans="124:125" ht="13.5" customHeight="1"/>
    <row r="103" spans="124:125" ht="13.5" customHeight="1"/>
    <row r="104" spans="124:125" ht="13.5" customHeight="1">
      <c r="DT104" s="245"/>
      <c r="DU104" s="24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5" t="s">
        <v>537</v>
      </c>
    </row>
    <row r="121" spans="125:125" ht="13.5" hidden="1" customHeight="1">
      <c r="DU121" s="245"/>
    </row>
  </sheetData>
  <sheetProtection algorithmName="SHA-512" hashValue="xDAtrjUtKZ61Wq1M9QdiXspTtF+btHgGCYih4HGIyvgM7QcuLVO4fv9qkpI8jJizOiEKkt1tZ9XVr1QHJQjWAA==" saltValue="y/5eQ8RjZpV8ASzq/CIJ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DQ8" sqref="DQ8:DU8"/>
    </sheetView>
  </sheetViews>
  <sheetFormatPr defaultColWidth="0" defaultRowHeight="13.5" customHeight="1" zeroHeight="1"/>
  <cols>
    <col min="1" max="125" width="2.5" style="246" customWidth="1"/>
    <col min="126" max="142" width="0" style="245" hidden="1" customWidth="1"/>
    <col min="143" max="16384" width="9" style="245" hidden="1"/>
  </cols>
  <sheetData>
    <row r="1" spans="1:125" ht="13.5" customHeight="1">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c r="B2" s="245"/>
      <c r="T2" s="245"/>
    </row>
    <row r="3" spans="1:12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5"/>
      <c r="G33" s="245"/>
      <c r="I33" s="245"/>
    </row>
    <row r="34" spans="2:125">
      <c r="C34" s="245"/>
      <c r="P34" s="245"/>
      <c r="R34" s="245"/>
      <c r="U34" s="245"/>
    </row>
    <row r="35" spans="2:12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c r="F36" s="245"/>
      <c r="H36" s="245"/>
      <c r="J36" s="245"/>
      <c r="K36" s="245"/>
      <c r="L36" s="245"/>
      <c r="M36" s="245"/>
      <c r="N36" s="245"/>
      <c r="O36" s="245"/>
      <c r="Q36" s="245"/>
      <c r="S36" s="245"/>
      <c r="V36" s="245"/>
    </row>
    <row r="37" spans="2:125"/>
    <row r="38" spans="2:125"/>
    <row r="39" spans="2:125"/>
    <row r="40" spans="2:125">
      <c r="U40" s="245"/>
    </row>
    <row r="41" spans="2:125">
      <c r="R41" s="245"/>
    </row>
    <row r="42" spans="2:12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c r="Q43" s="245"/>
      <c r="S43" s="245"/>
      <c r="V43" s="24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6" t="s">
        <v>538</v>
      </c>
    </row>
  </sheetData>
  <sheetProtection algorithmName="SHA-512" hashValue="53e+c+I/hgjvwwooWJ7+10LimngDcF5aputWVxXQv4kUYEaWpTdNUJZl8WhFtiDnFxCewtvegz+9AteqzYliFw==" saltValue="Eat5oLdn0pyofl1ACMwR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election activeCell="DQ8" sqref="DQ8:DU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148" t="s">
        <v>3</v>
      </c>
      <c r="D47" s="1148"/>
      <c r="E47" s="1149"/>
      <c r="F47" s="11">
        <v>26.7</v>
      </c>
      <c r="G47" s="12">
        <v>29.06</v>
      </c>
      <c r="H47" s="12">
        <v>28.25</v>
      </c>
      <c r="I47" s="12">
        <v>27.89</v>
      </c>
      <c r="J47" s="13">
        <v>28.87</v>
      </c>
    </row>
    <row r="48" spans="2:10" ht="57.75" customHeight="1">
      <c r="B48" s="14"/>
      <c r="C48" s="1150" t="s">
        <v>4</v>
      </c>
      <c r="D48" s="1150"/>
      <c r="E48" s="1151"/>
      <c r="F48" s="15">
        <v>4.3899999999999997</v>
      </c>
      <c r="G48" s="16">
        <v>5.79</v>
      </c>
      <c r="H48" s="16">
        <v>2.35</v>
      </c>
      <c r="I48" s="16">
        <v>4.41</v>
      </c>
      <c r="J48" s="17">
        <v>7.83</v>
      </c>
    </row>
    <row r="49" spans="2:10" ht="57.75" customHeight="1" thickBot="1">
      <c r="B49" s="18"/>
      <c r="C49" s="1152" t="s">
        <v>5</v>
      </c>
      <c r="D49" s="1152"/>
      <c r="E49" s="1153"/>
      <c r="F49" s="19" t="s">
        <v>544</v>
      </c>
      <c r="G49" s="20">
        <v>1.18</v>
      </c>
      <c r="H49" s="20" t="s">
        <v>545</v>
      </c>
      <c r="I49" s="20">
        <v>1.91</v>
      </c>
      <c r="J49" s="21">
        <v>3.64</v>
      </c>
    </row>
    <row r="50" spans="2:10"/>
  </sheetData>
  <sheetProtection algorithmName="SHA-512" hashValue="v2RZdBWIQWG7IsLKf1Fw9VzZ9SojY40m+lBXvlpobbr5KDKzKPKmuQsQDlfeE1/g1hChnnObdEn5L4GlZJM/Og==" saltValue="ewtv4bot1jRjXdeldNC1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2023-03-28T01:41:01Z</cp:lastPrinted>
  <dcterms:created xsi:type="dcterms:W3CDTF">2023-02-20T07:16:07Z</dcterms:created>
  <dcterms:modified xsi:type="dcterms:W3CDTF">2023-11-01T01:33:21Z</dcterms:modified>
  <cp:category/>
</cp:coreProperties>
</file>